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es\Desktop\Podjetjiške priložnosti\"/>
    </mc:Choice>
  </mc:AlternateContent>
  <bookViews>
    <workbookView xWindow="240" yWindow="555" windowWidth="20115" windowHeight="7065"/>
  </bookViews>
  <sheets>
    <sheet name="Poslovanje GD-Goriška" sheetId="7" r:id="rId1"/>
  </sheets>
  <externalReferences>
    <externalReference r:id="rId2"/>
  </externalReferences>
  <calcPr calcId="152511" concurrentCalc="0"/>
</workbook>
</file>

<file path=xl/calcChain.xml><?xml version="1.0" encoding="utf-8"?>
<calcChain xmlns="http://schemas.openxmlformats.org/spreadsheetml/2006/main">
  <c r="AD43" i="7" l="1"/>
  <c r="AE43" i="7"/>
  <c r="AD42" i="7"/>
  <c r="AE42" i="7"/>
  <c r="AD41" i="7"/>
  <c r="AE41" i="7"/>
  <c r="AD38" i="7"/>
  <c r="AE38" i="7"/>
  <c r="AD37" i="7"/>
  <c r="AE37" i="7"/>
  <c r="AD35" i="7"/>
  <c r="AE35" i="7"/>
  <c r="AD33" i="7"/>
  <c r="AE33" i="7"/>
  <c r="AD32" i="7"/>
  <c r="AE32" i="7"/>
  <c r="AD31" i="7"/>
  <c r="AE31" i="7"/>
  <c r="AD30" i="7"/>
  <c r="AE30" i="7"/>
  <c r="AD29" i="7"/>
  <c r="AE29" i="7"/>
  <c r="AD28" i="7"/>
  <c r="AE28" i="7"/>
  <c r="AD27" i="7"/>
  <c r="AE27" i="7"/>
  <c r="AD26" i="7"/>
  <c r="AE26" i="7"/>
  <c r="AD25" i="7"/>
  <c r="AE25" i="7"/>
  <c r="AD24" i="7"/>
  <c r="AE24" i="7"/>
  <c r="AD23" i="7"/>
  <c r="AE23" i="7"/>
  <c r="AD22" i="7"/>
  <c r="AE22" i="7"/>
  <c r="AD21" i="7"/>
  <c r="AE21" i="7"/>
  <c r="AD20" i="7"/>
  <c r="AE20" i="7"/>
  <c r="AD19" i="7"/>
  <c r="AE19" i="7"/>
  <c r="AD18" i="7"/>
  <c r="AE18" i="7"/>
  <c r="AD17" i="7"/>
  <c r="AE17" i="7"/>
  <c r="AD16" i="7"/>
  <c r="AE16" i="7"/>
  <c r="AD15" i="7"/>
  <c r="AE15" i="7"/>
  <c r="AD14" i="7"/>
  <c r="AE14" i="7"/>
  <c r="AD13" i="7"/>
  <c r="AE13" i="7"/>
  <c r="AD10" i="7"/>
  <c r="AE10" i="7"/>
  <c r="AD8" i="7"/>
  <c r="AE8" i="7"/>
  <c r="AD7" i="7"/>
  <c r="AE7" i="7"/>
  <c r="AD6" i="7"/>
  <c r="AE6" i="7"/>
</calcChain>
</file>

<file path=xl/comments1.xml><?xml version="1.0" encoding="utf-8"?>
<comments xmlns="http://schemas.openxmlformats.org/spreadsheetml/2006/main">
  <authors>
    <author>kosi</author>
  </authors>
  <commentList>
    <comment ref="Z2" authorId="0" shapeId="0">
      <text>
        <r>
          <rPr>
            <b/>
            <sz val="9"/>
            <color indexed="81"/>
            <rFont val="Tahoma"/>
            <family val="2"/>
            <charset val="238"/>
          </rPr>
          <t>kosi:</t>
        </r>
        <r>
          <rPr>
            <sz val="9"/>
            <color indexed="81"/>
            <rFont val="Tahoma"/>
            <family val="2"/>
            <charset val="238"/>
          </rPr>
          <t xml:space="preserve">
za storitveni sektor izračuni niso narejeni (zaradi razdrobljenosti področij dejavnosti)
</t>
        </r>
      </text>
    </comment>
  </commentList>
</comments>
</file>

<file path=xl/sharedStrings.xml><?xml version="1.0" encoding="utf-8"?>
<sst xmlns="http://schemas.openxmlformats.org/spreadsheetml/2006/main" count="247" uniqueCount="151">
  <si>
    <t>Število aktivnih družb</t>
  </si>
  <si>
    <t>A03 Ribištvo in gojenje vodnih organizmov</t>
  </si>
  <si>
    <t>Delež dolgoročnih sredstev v celotnih sredstvih , %</t>
  </si>
  <si>
    <t>Sredstva na aktivno družbo, v EUR</t>
  </si>
  <si>
    <t>Delež denarnih sredstev v celotnih sredstvih , %</t>
  </si>
  <si>
    <t>Delež opredmetenih osnovnih sredstev v celotnih sredstvih , %</t>
  </si>
  <si>
    <t>A02 Gozdarstvo</t>
  </si>
  <si>
    <t>B08 Pridobivanje rudnin in kamnin</t>
  </si>
  <si>
    <t>C10 Proizvodnja živil</t>
  </si>
  <si>
    <t>C11 Proizvodnja pijač</t>
  </si>
  <si>
    <t>C13 Proizvodnja tekstilij</t>
  </si>
  <si>
    <t>C14 Proizvodnja oblačil</t>
  </si>
  <si>
    <t>C24 Proizvodnja kovin</t>
  </si>
  <si>
    <t>C27 Proizvodnja električnih naprav</t>
  </si>
  <si>
    <t>C30 Proizvodnja drugih vozil in plovil</t>
  </si>
  <si>
    <t>C31 Proizvodnja pohištva</t>
  </si>
  <si>
    <t>F41 Gradnja stavb</t>
  </si>
  <si>
    <t>F42 Gradnja inženirskih objektov</t>
  </si>
  <si>
    <t>F43 Specializirana gradbena dela</t>
  </si>
  <si>
    <t>P85 Izobraževanje</t>
  </si>
  <si>
    <t>B09 Storitve za rudarstvo</t>
  </si>
  <si>
    <t>C15 Proizvodnja usnjenih in sorodnih izdelkov</t>
  </si>
  <si>
    <t>C16 Obdelava in predelava lesa, proizvodnja izdelkov iz lesa, plute, slame in protja, razen pohištva</t>
  </si>
  <si>
    <t>C17 Proizvodnja papirja in izdelkov iz papirja</t>
  </si>
  <si>
    <t>C18 Tiskarstvo in razmnoževanje posnetih nosilcev zapisa</t>
  </si>
  <si>
    <t>C20 Proizvodnja kemikalij, kemičnih izdelkov</t>
  </si>
  <si>
    <t>C22 Proizvodnja izdelkov iz gume in plastičnih mas</t>
  </si>
  <si>
    <t>C23 Proizvodnja nekovinskih mineralnih izdelkov</t>
  </si>
  <si>
    <t>C25 Proizvodnja kovinskih izdelkov, razen strojev in naprav</t>
  </si>
  <si>
    <t>C26 Proizvodnja računalnikov, elektronskih in optičnih izdelkov</t>
  </si>
  <si>
    <t>C28 Proizvodnja drugih strojev in naprav</t>
  </si>
  <si>
    <t>C29 Proizvodnja motornih vozil, prikolic in polprikolic</t>
  </si>
  <si>
    <t>C32 Druge raznovrstne predelovalne dejavnosti</t>
  </si>
  <si>
    <t>C33 Popravila in montaža strojev in naprav</t>
  </si>
  <si>
    <t>A01 Kmetijska proizvodnja in lov ter z njima povezane storitve</t>
  </si>
  <si>
    <t>D35 Oskrba z električno energijo, plinom in paro</t>
  </si>
  <si>
    <t>E36  Zbiranje, prečiščevanje in distribucija vode</t>
  </si>
  <si>
    <t>E39 Saniranje okolja in drugo ravnanje z odpadki</t>
  </si>
  <si>
    <t>E38  Zbiranje in odvoz odpadkov ter ravnanje z njimi, pridobivanje sekundarnih surovin</t>
  </si>
  <si>
    <t>Delež kratkoročnih obveznosti v virih sredstev, %</t>
  </si>
  <si>
    <t>PRIHODKI NA AKTIVNO DRUŽBO</t>
  </si>
  <si>
    <t>POSLOVNI IZIDI</t>
  </si>
  <si>
    <t>DONOSNOST IN GOSPODARNOST</t>
  </si>
  <si>
    <t>VIRI FINANCIRANJA IN FINANČNI USTROJ</t>
  </si>
  <si>
    <t>SREDSTVA NA AKTIVNO DRUŽBO IN NJIHOVA STRUKTURA</t>
  </si>
  <si>
    <t>Goriška regija</t>
  </si>
  <si>
    <t xml:space="preserve"> /</t>
  </si>
  <si>
    <t>Področje dejavnosti po SKD 2008 (slovenska različica dopolnjene NACE Rev 2)</t>
  </si>
  <si>
    <t>G45 Trgovina z motornimi vozili in popravila motornih vozil</t>
  </si>
  <si>
    <t>G46 Posredništvo in trgovina na debelo, razen z motornimi vozili</t>
  </si>
  <si>
    <t xml:space="preserve"> G47 Trgovina na drobno, razen z motornimi vozili</t>
  </si>
  <si>
    <t xml:space="preserve"> H49 Kopenski promet, cevovodni transport</t>
  </si>
  <si>
    <t xml:space="preserve"> H50 Vodni promet</t>
  </si>
  <si>
    <t xml:space="preserve"> H51 Zračni promet</t>
  </si>
  <si>
    <t xml:space="preserve"> H52 Skladiščenje in spremljajoče prometne dejavnosti</t>
  </si>
  <si>
    <t xml:space="preserve"> H53 Poštna in kurirska dejavnost</t>
  </si>
  <si>
    <t xml:space="preserve"> I55 Gostinske nastanitvene dejavnosti</t>
  </si>
  <si>
    <t xml:space="preserve"> I56 Dejavnost strežbe jedi in pijač</t>
  </si>
  <si>
    <t xml:space="preserve"> J58 Založništvo</t>
  </si>
  <si>
    <t xml:space="preserve"> J59 Dejavnosti v zvezi s filmi, video- in zvočnimi zapisi</t>
  </si>
  <si>
    <t xml:space="preserve"> J60 Radijska in televizijska dejavnost</t>
  </si>
  <si>
    <t xml:space="preserve"> J61 Telekomunikacijske dejavnosti</t>
  </si>
  <si>
    <t xml:space="preserve"> J62 Računalniško programiranje, svetovanje in druge s tem povezane dejavnosti</t>
  </si>
  <si>
    <t xml:space="preserve"> J63 Druge informacijske dejavnosti</t>
  </si>
  <si>
    <t xml:space="preserve"> K64 Dejavnosti finančnih storitev, razen zavarovalništva in dejavnosti pokojninskih skladov</t>
  </si>
  <si>
    <t xml:space="preserve"> K66 Pomožne dejavnosti za finančne in zavarovalniške storitve</t>
  </si>
  <si>
    <t xml:space="preserve"> L68 Poslovanje z nepremičninami</t>
  </si>
  <si>
    <t xml:space="preserve"> M69 Pravne in računovodske dejavnosti</t>
  </si>
  <si>
    <t xml:space="preserve"> M70 Dejavnost uprav podjetij, podjetniško in poslovno svetovanje</t>
  </si>
  <si>
    <t xml:space="preserve"> M71 Arhitekturno in tehnično projektiranje, tehnično preizkušanje in analiziranje</t>
  </si>
  <si>
    <t xml:space="preserve"> M72 Znanstvena raziskovalna in razvojna dejavnost</t>
  </si>
  <si>
    <t xml:space="preserve"> M73 Oglaševanje in raziskovanje trga</t>
  </si>
  <si>
    <t xml:space="preserve"> M74 Druge strokovne in tehnične dejavnosti</t>
  </si>
  <si>
    <t xml:space="preserve"> M75 Veterinarstvo</t>
  </si>
  <si>
    <t xml:space="preserve"> N77 Dajanje v najem in zakup</t>
  </si>
  <si>
    <t xml:space="preserve"> N78 Zaposlovalne dejavnosti</t>
  </si>
  <si>
    <t xml:space="preserve"> N79 Dejavnost potovalnih agencij, organizatorjev potovanj in s potovanji povezanih dejavnosti</t>
  </si>
  <si>
    <t xml:space="preserve"> N80 Varovanje in poizvedovalne dejavnosti</t>
  </si>
  <si>
    <t xml:space="preserve"> N81 Dejavnost oskrbe stavb in okolice</t>
  </si>
  <si>
    <t xml:space="preserve"> N82 Pisarniške in spremljajoče poslovne storitvene dejavnosti</t>
  </si>
  <si>
    <t xml:space="preserve"> Q86 Zdravstvo</t>
  </si>
  <si>
    <t xml:space="preserve"> Q87 Socialno varstvo z nastanitvijo</t>
  </si>
  <si>
    <t xml:space="preserve"> Q88 Socialno varstvo brez nastanitve</t>
  </si>
  <si>
    <t xml:space="preserve"> R90 Kulturne in razvedrilne dejavnosti</t>
  </si>
  <si>
    <t xml:space="preserve"> R91 Dejavnost knjižnic, arhivov, muzejev in druge kulturne dejavnosti</t>
  </si>
  <si>
    <t xml:space="preserve"> R92 Prirejanje iger na srečo</t>
  </si>
  <si>
    <t xml:space="preserve"> R93 Športne in druge dejavnosti za prosti čas</t>
  </si>
  <si>
    <t xml:space="preserve"> S94 Dejavnost članskih organizacij</t>
  </si>
  <si>
    <t xml:space="preserve"> S95 Popravila računalnikov in izdelkov za široko rabo</t>
  </si>
  <si>
    <t xml:space="preserve"> S96 Druge storitvene dejavnosti</t>
  </si>
  <si>
    <t>A − kmetijstvo in lov, gozdarstvo, ribištvo</t>
  </si>
  <si>
    <t>B − rudarstvo</t>
  </si>
  <si>
    <t>C − predelovalne dejavnosti</t>
  </si>
  <si>
    <t>D − oskrba z električno energijo, plinom in paro</t>
  </si>
  <si>
    <t>E − oskrba z vodo, ravnanje z odplakami in odpadki, saniranje okolja</t>
  </si>
  <si>
    <t>F − gradbeništvo</t>
  </si>
  <si>
    <t>G − trgovina, vzdrževanje in popravila motornih vozil</t>
  </si>
  <si>
    <t>H − promet in skladiščenje</t>
  </si>
  <si>
    <t>I − gostinstvo</t>
  </si>
  <si>
    <t>J − informacijske in komunikacijske dejavnosti</t>
  </si>
  <si>
    <t>K − finančne in zavarovalniške dejavnosti</t>
  </si>
  <si>
    <t>L − poslovanje z nepremičninami</t>
  </si>
  <si>
    <t>M − strokovne, znanstvene in tehnične dejavnosti</t>
  </si>
  <si>
    <t>N − druge raznovrstne poslovne dejavnosti</t>
  </si>
  <si>
    <t>P − izobraževanje</t>
  </si>
  <si>
    <t>Q − zdravstvo in socialno varstvo</t>
  </si>
  <si>
    <t>R − kulturne, razvedrilne in rekreacijske dejavnosti</t>
  </si>
  <si>
    <t>S − druge dejavnosti</t>
  </si>
  <si>
    <t>Celotni prihodki na aktivno družbo, v EUR</t>
  </si>
  <si>
    <t>Poslovni prihodki na aktivno družbo, v EUR</t>
  </si>
  <si>
    <t>Čisti prihodki od prodaje na aktivno družbo, v EUR</t>
  </si>
  <si>
    <t>Čisti poslovni izid na aktivno družbo, v EUR</t>
  </si>
  <si>
    <t>EBIT na aktivno družbo, v EUR</t>
  </si>
  <si>
    <t>EBITDA na aktivno družbo, v EUR</t>
  </si>
  <si>
    <t>Čisti prihodki od prodaje za področje dejavnosti, v EUR</t>
  </si>
  <si>
    <t>Število zaposlenih na podjetje</t>
  </si>
  <si>
    <t>Delež stroškov dela v dodani vrednosti, v %</t>
  </si>
  <si>
    <t>KAZALNIKI, POVEZANI S PROIZVODNIM DEJAVNIKOM DELO</t>
  </si>
  <si>
    <t>Povprečna sredstva na zaposlenega, v tisoč EUR</t>
  </si>
  <si>
    <t>Poslovni prihodki na zaposlenega, v EUR</t>
  </si>
  <si>
    <t>Stroški dela na zaposlenega, v EUR</t>
  </si>
  <si>
    <t>STOPNJA TRŽNE KONCENTRACIJE</t>
  </si>
  <si>
    <t>TRŽNA KONCENTRACIJA</t>
  </si>
  <si>
    <t xml:space="preserve">Ena od pogosto uporabljanih mer tržne koncentracije je koeficient koncentracije nekaj največjih podjetij (mi smo izbrali tri), ki prikazuje delež prihodkov od prodaje (v našem primeru treh) največjih podjetij (tj. podjetij, ki dosegajo najvišje prihodke od prodaje v področju dejavnosti) v celotnih prihodkih področja dejavnosti. </t>
  </si>
  <si>
    <t xml:space="preserve">Izvozna usmerjenost gospodarskih družb </t>
  </si>
  <si>
    <t>Čisti prihodki od prodaje na tujem trgu izraženi kot % vseh čistih prihodkov od prodaje gospodarskih družb v določeni dejavnosti</t>
  </si>
  <si>
    <t xml:space="preserve">IZVOZNA USMERJENOST  </t>
  </si>
  <si>
    <t>Čisti pridodki od prodaje prve največje družbe, v EUR</t>
  </si>
  <si>
    <t>Čisti pridodki od prodaje druge največje družbe, v EUR</t>
  </si>
  <si>
    <t>Čisti pridodki od prodaje tretje največje družbe, v EUR</t>
  </si>
  <si>
    <t>Plača na zaposlenega, v Eur</t>
  </si>
  <si>
    <t>Kapitalska pokritost dolgoročnih sredstev, v %</t>
  </si>
  <si>
    <t>Kazalnik je izračun tako, da smo vrednost lastniškega kapitala gospodarskih družb v dejavnosti delili z vrednostjo njihovih dolgoročnih sredstev in rezultat pomnožili s 100.</t>
  </si>
  <si>
    <t>Kazalnik je izračun tako, da smo vrednost kratkoročnih obveznosti gospodarskih družb v dejavnosti delili z vrednostjo vseh obveznosti oziroma vseh virov sredstev in rezultat pomnožili s 100.</t>
  </si>
  <si>
    <t>Kazalnik je izračun tako, da smo vrednost dolga (nelastniških virov) gospodarskih družb v dejavnosti delili z vrednostjo vseh obveznosti oziroma vseh virov sredstev in rezultat pomnožili s 100.</t>
  </si>
  <si>
    <t>Čisti poslovni izid oziroma čisti dobiček/izguba, je poslovni izid po obdavčenju.</t>
  </si>
  <si>
    <t xml:space="preserve">EBIT označuje poslovni izid iz poslovanja (angl. earnings before interest and taxes), ki kaže rezultate podjetja preden je upoštevam še izid iz financiranja in investiranja, ki lahko pomembno vpliva na poslovni izid podjetja pred obdavčenjem, in preden so upoštevani še davki. Kazalnik je koristen za mednarodne primerjave poslovanja družb znotraj preučevanih panog oziroma področij dejavnosti.  </t>
  </si>
  <si>
    <t>EBITDA je poslovni izid pred davki, obrestmi in amortizacijo oziroma (angl. earnings before interest, taxes, depreciation and amortization). Imenuje se tudi kosmati denarni tok in je koristen zlasti za primerjavo poslovanja mlajših in hitro-rastočih gospodarskih družb.</t>
  </si>
  <si>
    <t>Donosnost sredstev, v %</t>
  </si>
  <si>
    <t>Donosnost sredstev je izračunana kot razmerje med čistim poslovnim izidom in vrednostjo sredstev gospodarskih družb v dejavnosti (rezultat je pomnožen s 100 in torej izražen v %)</t>
  </si>
  <si>
    <t>Donosnot kapitala je izračunana kot razmerje med čistim poslovnim izidom in vrednostjolastniškega kapitala gospodarskih družb v dejavnosti (rezultat je pomnožen s 100 in torej izražen v %)</t>
  </si>
  <si>
    <t>Koeficient gospodarnosti poslovanja je izračunan kot razmerje med poslovnimi prihodki in poslovnimi odhodki gospodarskih družb v dejavnosti (rezultat, večji od 1, kaže na dobiček iz poslovanja)</t>
  </si>
  <si>
    <t>Donosnost kapitala, v %</t>
  </si>
  <si>
    <t>Gospodarnost poslovanja, v  %</t>
  </si>
  <si>
    <t xml:space="preserve">Mesečna bruto plača zaposlenega vključuje bruto zneske plač in bruto zneske nadomestil plač, ki jih prejemajo zaposleni za čas, ko ne delajo, in bremenijo gospodarsko družbo.  Bruto plača vsebuje neto plačo zaposlenega ter delojemalčeve (tj. zaposlenčeve) prispevke za socialna zavarovanja iz bruto plače.  </t>
  </si>
  <si>
    <t>Pojasnila kazalnikov:</t>
  </si>
  <si>
    <t>Vsota prihodkov od prodaje treh največjih družb za področje dejavnosti, v EUR</t>
  </si>
  <si>
    <t xml:space="preserve">Stroški dela vsebujejo: 
• stroške plač (vključno z nadomestili plač za zaposlene za čas, ko ne delajo, trinajsto in štirinajsto plačo ter udeležbo delavcev pri dobičku), 
• stroške socialnih zavarovanj (pokojninskega, invalidskega in zdravstvenega zavarovanja, starševsko varstvo ter zavarovanja za primer brezposelnosti) in
• druge stroške dela (prevoz na delo in z dela, regres prehrane med delom, regres za letni dopust, razna povračila in drugo). 
</t>
  </si>
  <si>
    <t xml:space="preserve">Dodana vrednost je razlika med proizvodnjo v osnovnih cenah in vmesno potrošnjo v kupčevih cenah. Je razlika med vrednostjo proizvedenih blaga in storitev in vrednostjo inputov, ki so bili pri tej proizvodnji potrošeni v proizvodnem procesu. </t>
  </si>
  <si>
    <t>Dodana vrednost gospodarskih družb na zaposlenega, v EUR</t>
  </si>
  <si>
    <t xml:space="preserve">Delež dolga v virih sredstev, v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</si>
</sst>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16" x14ac:knownFonts="1">
    <font>
      <sz val="11"/>
      <color theme="1"/>
      <name val="Calibri"/>
      <family val="2"/>
      <charset val="238"/>
      <scheme val="minor"/>
    </font>
    <font>
      <b/>
      <sz val="11"/>
      <color theme="4"/>
      <name val="Cambria"/>
      <family val="1"/>
      <charset val="238"/>
      <scheme val="major"/>
    </font>
    <font>
      <sz val="11"/>
      <color theme="1"/>
      <name val="Cambria"/>
      <family val="1"/>
      <charset val="238"/>
      <scheme val="major"/>
    </font>
    <font>
      <b/>
      <sz val="11"/>
      <color theme="1"/>
      <name val="Cambria"/>
      <family val="1"/>
      <charset val="238"/>
      <scheme val="major"/>
    </font>
    <font>
      <sz val="10"/>
      <color theme="1"/>
      <name val="Cambria"/>
      <family val="1"/>
      <charset val="238"/>
      <scheme val="major"/>
    </font>
    <font>
      <b/>
      <sz val="10"/>
      <color theme="1"/>
      <name val="Cambria"/>
      <family val="1"/>
      <charset val="238"/>
      <scheme val="major"/>
    </font>
    <font>
      <sz val="10"/>
      <color theme="1"/>
      <name val="Calibri"/>
      <family val="2"/>
      <charset val="238"/>
      <scheme val="minor"/>
    </font>
    <font>
      <b/>
      <sz val="14"/>
      <color theme="4"/>
      <name val="Cambria"/>
      <family val="1"/>
      <charset val="238"/>
      <scheme val="major"/>
    </font>
    <font>
      <sz val="11"/>
      <name val="Cambria"/>
      <family val="1"/>
      <charset val="238"/>
      <scheme val="major"/>
    </font>
    <font>
      <sz val="9"/>
      <color indexed="81"/>
      <name val="Tahoma"/>
      <family val="2"/>
      <charset val="238"/>
    </font>
    <font>
      <b/>
      <sz val="9"/>
      <color indexed="81"/>
      <name val="Tahoma"/>
      <family val="2"/>
      <charset val="238"/>
    </font>
    <font>
      <i/>
      <sz val="11"/>
      <name val="Cambria"/>
      <family val="1"/>
      <charset val="238"/>
      <scheme val="major"/>
    </font>
    <font>
      <b/>
      <i/>
      <sz val="11"/>
      <name val="Cambria"/>
      <family val="1"/>
      <charset val="238"/>
      <scheme val="major"/>
    </font>
    <font>
      <b/>
      <i/>
      <sz val="11"/>
      <color theme="1"/>
      <name val="Cambria"/>
      <family val="1"/>
      <charset val="238"/>
      <scheme val="major"/>
    </font>
    <font>
      <i/>
      <sz val="11"/>
      <color theme="1"/>
      <name val="Cambria"/>
      <family val="1"/>
      <charset val="238"/>
      <scheme val="major"/>
    </font>
    <font>
      <i/>
      <sz val="11"/>
      <color theme="1"/>
      <name val="Calibri"/>
      <family val="2"/>
      <charset val="238"/>
      <scheme val="minor"/>
    </font>
  </fonts>
  <fills count="1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99"/>
        <bgColor indexed="64"/>
      </patternFill>
    </fill>
    <fill>
      <patternFill patternType="solid">
        <fgColor theme="7" tint="0.59999389629810485"/>
        <bgColor indexed="64"/>
      </patternFill>
    </fill>
    <fill>
      <patternFill patternType="solid">
        <fgColor theme="4" tint="0.59999389629810485"/>
        <bgColor indexed="64"/>
      </patternFill>
    </fill>
  </fills>
  <borders count="10">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s>
  <cellStyleXfs count="1">
    <xf numFmtId="0" fontId="0" fillId="0" borderId="0"/>
  </cellStyleXfs>
  <cellXfs count="318">
    <xf numFmtId="0" fontId="0" fillId="0" borderId="0" xfId="0"/>
    <xf numFmtId="0" fontId="0" fillId="2" borderId="0" xfId="0" applyFill="1"/>
    <xf numFmtId="0" fontId="2" fillId="0" borderId="0" xfId="0" applyFont="1" applyFill="1" applyBorder="1"/>
    <xf numFmtId="0" fontId="1" fillId="0" borderId="0" xfId="0" applyFont="1" applyBorder="1"/>
    <xf numFmtId="0" fontId="3" fillId="0" borderId="0" xfId="0" applyFont="1" applyFill="1" applyBorder="1"/>
    <xf numFmtId="0" fontId="2" fillId="0" borderId="2" xfId="0" applyFont="1" applyFill="1" applyBorder="1"/>
    <xf numFmtId="0" fontId="2" fillId="0" borderId="0" xfId="0" applyFont="1" applyBorder="1"/>
    <xf numFmtId="0" fontId="2" fillId="3" borderId="0" xfId="0" applyFont="1" applyFill="1" applyBorder="1"/>
    <xf numFmtId="3" fontId="2" fillId="3" borderId="0" xfId="0" applyNumberFormat="1" applyFont="1" applyFill="1" applyBorder="1"/>
    <xf numFmtId="0" fontId="0" fillId="3" borderId="0" xfId="0" applyFill="1"/>
    <xf numFmtId="0" fontId="2" fillId="2" borderId="0" xfId="0" applyFont="1" applyFill="1" applyBorder="1"/>
    <xf numFmtId="3" fontId="2" fillId="2" borderId="0" xfId="0" applyNumberFormat="1" applyFont="1" applyFill="1" applyBorder="1"/>
    <xf numFmtId="0" fontId="2" fillId="4" borderId="0" xfId="0" applyFont="1" applyFill="1" applyBorder="1"/>
    <xf numFmtId="3" fontId="2" fillId="4" borderId="0" xfId="0" applyNumberFormat="1" applyFont="1" applyFill="1" applyBorder="1"/>
    <xf numFmtId="0" fontId="0" fillId="4" borderId="0" xfId="0" applyFill="1"/>
    <xf numFmtId="0" fontId="2" fillId="5" borderId="0" xfId="0" applyFont="1" applyFill="1" applyBorder="1" applyAlignment="1">
      <alignment horizontal="left" vertical="center"/>
    </xf>
    <xf numFmtId="0" fontId="2" fillId="5" borderId="0" xfId="0" applyFont="1" applyFill="1" applyBorder="1"/>
    <xf numFmtId="3" fontId="2" fillId="5" borderId="0" xfId="0" applyNumberFormat="1" applyFont="1" applyFill="1" applyBorder="1"/>
    <xf numFmtId="0" fontId="0" fillId="5" borderId="0" xfId="0" applyFill="1"/>
    <xf numFmtId="0" fontId="2" fillId="6" borderId="0" xfId="0" applyFont="1" applyFill="1" applyBorder="1"/>
    <xf numFmtId="3" fontId="2" fillId="6" borderId="0" xfId="0" applyNumberFormat="1" applyFont="1" applyFill="1" applyBorder="1"/>
    <xf numFmtId="0" fontId="0" fillId="6" borderId="0" xfId="0" applyFill="1"/>
    <xf numFmtId="0" fontId="2" fillId="7" borderId="0" xfId="0" applyFont="1" applyFill="1" applyBorder="1"/>
    <xf numFmtId="3" fontId="2" fillId="7" borderId="0" xfId="0" applyNumberFormat="1" applyFont="1" applyFill="1" applyBorder="1"/>
    <xf numFmtId="0" fontId="0" fillId="7" borderId="0" xfId="0" applyFill="1"/>
    <xf numFmtId="164" fontId="2" fillId="4" borderId="0" xfId="0" applyNumberFormat="1" applyFont="1" applyFill="1" applyBorder="1"/>
    <xf numFmtId="164" fontId="2" fillId="5" borderId="0" xfId="0" applyNumberFormat="1" applyFont="1" applyFill="1" applyBorder="1"/>
    <xf numFmtId="164" fontId="2" fillId="6" borderId="0" xfId="0" applyNumberFormat="1" applyFont="1" applyFill="1" applyBorder="1"/>
    <xf numFmtId="164" fontId="2" fillId="7" borderId="0" xfId="0" applyNumberFormat="1" applyFont="1" applyFill="1" applyBorder="1"/>
    <xf numFmtId="164" fontId="2" fillId="2" borderId="0" xfId="0" applyNumberFormat="1" applyFont="1" applyFill="1" applyBorder="1"/>
    <xf numFmtId="164" fontId="2" fillId="3" borderId="0" xfId="0" applyNumberFormat="1" applyFont="1" applyFill="1" applyBorder="1"/>
    <xf numFmtId="0" fontId="3" fillId="0" borderId="2" xfId="0" applyFont="1" applyFill="1" applyBorder="1"/>
    <xf numFmtId="3" fontId="2" fillId="4" borderId="2" xfId="0" applyNumberFormat="1" applyFont="1" applyFill="1" applyBorder="1"/>
    <xf numFmtId="3" fontId="2" fillId="5" borderId="2" xfId="0" applyNumberFormat="1" applyFont="1" applyFill="1" applyBorder="1"/>
    <xf numFmtId="3" fontId="2" fillId="6" borderId="2" xfId="0" applyNumberFormat="1" applyFont="1" applyFill="1" applyBorder="1"/>
    <xf numFmtId="3" fontId="2" fillId="7" borderId="2" xfId="0" applyNumberFormat="1" applyFont="1" applyFill="1" applyBorder="1"/>
    <xf numFmtId="3" fontId="2" fillId="2" borderId="2" xfId="0" applyNumberFormat="1" applyFont="1" applyFill="1" applyBorder="1"/>
    <xf numFmtId="3" fontId="2" fillId="3" borderId="2" xfId="0" applyNumberFormat="1" applyFont="1" applyFill="1" applyBorder="1"/>
    <xf numFmtId="0" fontId="3" fillId="0" borderId="1" xfId="0" applyFont="1" applyFill="1" applyBorder="1"/>
    <xf numFmtId="164" fontId="2" fillId="4" borderId="1" xfId="0" applyNumberFormat="1" applyFont="1" applyFill="1" applyBorder="1"/>
    <xf numFmtId="164" fontId="2" fillId="5" borderId="1" xfId="0" applyNumberFormat="1" applyFont="1" applyFill="1" applyBorder="1"/>
    <xf numFmtId="164" fontId="2" fillId="6" borderId="1" xfId="0" applyNumberFormat="1" applyFont="1" applyFill="1" applyBorder="1"/>
    <xf numFmtId="164" fontId="2" fillId="7" borderId="1" xfId="0" applyNumberFormat="1" applyFont="1" applyFill="1" applyBorder="1"/>
    <xf numFmtId="164" fontId="2" fillId="2" borderId="1" xfId="0" applyNumberFormat="1" applyFont="1" applyFill="1" applyBorder="1"/>
    <xf numFmtId="164" fontId="2" fillId="3" borderId="1" xfId="0" applyNumberFormat="1" applyFont="1" applyFill="1" applyBorder="1"/>
    <xf numFmtId="0" fontId="2" fillId="0" borderId="1" xfId="0" applyFont="1" applyFill="1" applyBorder="1"/>
    <xf numFmtId="0" fontId="3" fillId="0" borderId="3" xfId="0" applyFont="1" applyFill="1" applyBorder="1"/>
    <xf numFmtId="0" fontId="2" fillId="4" borderId="3" xfId="0" applyFont="1" applyFill="1" applyBorder="1"/>
    <xf numFmtId="0" fontId="2" fillId="5" borderId="3" xfId="0" applyFont="1" applyFill="1" applyBorder="1"/>
    <xf numFmtId="0" fontId="2" fillId="6" borderId="3" xfId="0" applyFont="1" applyFill="1" applyBorder="1"/>
    <xf numFmtId="0" fontId="2" fillId="7" borderId="3" xfId="0" applyFont="1" applyFill="1" applyBorder="1"/>
    <xf numFmtId="0" fontId="2" fillId="2" borderId="3" xfId="0" applyFont="1" applyFill="1" applyBorder="1"/>
    <xf numFmtId="0" fontId="2" fillId="3" borderId="3" xfId="0" applyFont="1" applyFill="1" applyBorder="1"/>
    <xf numFmtId="0" fontId="2" fillId="0" borderId="3" xfId="0" applyFont="1" applyFill="1" applyBorder="1"/>
    <xf numFmtId="0" fontId="1" fillId="0" borderId="4" xfId="0" applyFont="1" applyFill="1" applyBorder="1"/>
    <xf numFmtId="0" fontId="3" fillId="0" borderId="5" xfId="0" applyFont="1" applyFill="1" applyBorder="1"/>
    <xf numFmtId="0" fontId="1" fillId="0" borderId="4" xfId="0" applyFont="1" applyBorder="1"/>
    <xf numFmtId="0" fontId="0" fillId="0" borderId="4" xfId="0" applyBorder="1"/>
    <xf numFmtId="3" fontId="2" fillId="4" borderId="1" xfId="0" applyNumberFormat="1" applyFont="1" applyFill="1" applyBorder="1"/>
    <xf numFmtId="3" fontId="2" fillId="5" borderId="1" xfId="0" applyNumberFormat="1" applyFont="1" applyFill="1" applyBorder="1"/>
    <xf numFmtId="3" fontId="2" fillId="6" borderId="1" xfId="0" applyNumberFormat="1" applyFont="1" applyFill="1" applyBorder="1"/>
    <xf numFmtId="3" fontId="2" fillId="7" borderId="1" xfId="0" applyNumberFormat="1" applyFont="1" applyFill="1" applyBorder="1"/>
    <xf numFmtId="3" fontId="2" fillId="2" borderId="1" xfId="0" applyNumberFormat="1" applyFont="1" applyFill="1" applyBorder="1"/>
    <xf numFmtId="3" fontId="2" fillId="3" borderId="1" xfId="0" applyNumberFormat="1" applyFont="1" applyFill="1" applyBorder="1"/>
    <xf numFmtId="0" fontId="2" fillId="8" borderId="0" xfId="0" applyFont="1" applyFill="1" applyBorder="1"/>
    <xf numFmtId="0" fontId="2" fillId="8" borderId="3" xfId="0" applyFont="1" applyFill="1" applyBorder="1"/>
    <xf numFmtId="3" fontId="2" fillId="8" borderId="2" xfId="0" applyNumberFormat="1" applyFont="1" applyFill="1" applyBorder="1"/>
    <xf numFmtId="164" fontId="2" fillId="8" borderId="0" xfId="0" applyNumberFormat="1" applyFont="1" applyFill="1" applyBorder="1"/>
    <xf numFmtId="164" fontId="2" fillId="8" borderId="1" xfId="0" applyNumberFormat="1" applyFont="1" applyFill="1" applyBorder="1"/>
    <xf numFmtId="3" fontId="2" fillId="8" borderId="0" xfId="0" applyNumberFormat="1" applyFont="1" applyFill="1" applyBorder="1"/>
    <xf numFmtId="3" fontId="2" fillId="8" borderId="1" xfId="0" applyNumberFormat="1" applyFont="1" applyFill="1" applyBorder="1"/>
    <xf numFmtId="0" fontId="0" fillId="8" borderId="0" xfId="0" applyFill="1"/>
    <xf numFmtId="165" fontId="2" fillId="0" borderId="1" xfId="0" applyNumberFormat="1" applyFont="1" applyFill="1" applyBorder="1"/>
    <xf numFmtId="164" fontId="2" fillId="8" borderId="2" xfId="0" applyNumberFormat="1" applyFont="1" applyFill="1" applyBorder="1"/>
    <xf numFmtId="165" fontId="2" fillId="8" borderId="1" xfId="0" applyNumberFormat="1" applyFont="1" applyFill="1" applyBorder="1"/>
    <xf numFmtId="164" fontId="2" fillId="4" borderId="2" xfId="0" applyNumberFormat="1" applyFont="1" applyFill="1" applyBorder="1"/>
    <xf numFmtId="165" fontId="2" fillId="4" borderId="1" xfId="0" applyNumberFormat="1" applyFont="1" applyFill="1" applyBorder="1"/>
    <xf numFmtId="164" fontId="2" fillId="5" borderId="2" xfId="0" applyNumberFormat="1" applyFont="1" applyFill="1" applyBorder="1"/>
    <xf numFmtId="165" fontId="2" fillId="5" borderId="1" xfId="0" applyNumberFormat="1" applyFont="1" applyFill="1" applyBorder="1"/>
    <xf numFmtId="164" fontId="2" fillId="6" borderId="2" xfId="0" applyNumberFormat="1" applyFont="1" applyFill="1" applyBorder="1"/>
    <xf numFmtId="165" fontId="2" fillId="6" borderId="1" xfId="0" applyNumberFormat="1" applyFont="1" applyFill="1" applyBorder="1"/>
    <xf numFmtId="164" fontId="2" fillId="7" borderId="2" xfId="0" applyNumberFormat="1" applyFont="1" applyFill="1" applyBorder="1"/>
    <xf numFmtId="165" fontId="2" fillId="7" borderId="1" xfId="0" applyNumberFormat="1" applyFont="1" applyFill="1" applyBorder="1"/>
    <xf numFmtId="164" fontId="2" fillId="2" borderId="2" xfId="0" applyNumberFormat="1" applyFont="1" applyFill="1" applyBorder="1"/>
    <xf numFmtId="165" fontId="2" fillId="2" borderId="1" xfId="0" applyNumberFormat="1" applyFont="1" applyFill="1" applyBorder="1"/>
    <xf numFmtId="164" fontId="2" fillId="3" borderId="2" xfId="0" applyNumberFormat="1" applyFont="1" applyFill="1" applyBorder="1"/>
    <xf numFmtId="165" fontId="2" fillId="3" borderId="1" xfId="0" applyNumberFormat="1" applyFont="1" applyFill="1" applyBorder="1"/>
    <xf numFmtId="0" fontId="5" fillId="0" borderId="3" xfId="0" applyFont="1" applyFill="1" applyBorder="1" applyAlignment="1">
      <alignment horizontal="center" wrapText="1"/>
    </xf>
    <xf numFmtId="0" fontId="5" fillId="0" borderId="2" xfId="0" applyFont="1" applyFill="1" applyBorder="1" applyAlignment="1">
      <alignment horizontal="center" wrapText="1"/>
    </xf>
    <xf numFmtId="0" fontId="5" fillId="0" borderId="0" xfId="0" applyFont="1" applyFill="1" applyBorder="1" applyAlignment="1">
      <alignment horizontal="center" wrapText="1"/>
    </xf>
    <xf numFmtId="0" fontId="5" fillId="0" borderId="1" xfId="0" applyFont="1" applyFill="1" applyBorder="1" applyAlignment="1">
      <alignment horizontal="center" wrapText="1"/>
    </xf>
    <xf numFmtId="165" fontId="5" fillId="0" borderId="1" xfId="0" applyNumberFormat="1" applyFont="1" applyFill="1" applyBorder="1" applyAlignment="1">
      <alignment horizontal="center" wrapText="1"/>
    </xf>
    <xf numFmtId="0" fontId="4" fillId="0" borderId="0" xfId="0" applyFont="1" applyBorder="1"/>
    <xf numFmtId="0" fontId="6" fillId="0" borderId="0" xfId="0" applyFont="1"/>
    <xf numFmtId="0" fontId="7" fillId="0" borderId="0" xfId="0" applyFont="1" applyFill="1" applyBorder="1"/>
    <xf numFmtId="3" fontId="2" fillId="7" borderId="0" xfId="0" applyNumberFormat="1" applyFont="1" applyFill="1" applyBorder="1" applyAlignment="1">
      <alignment horizontal="center"/>
    </xf>
    <xf numFmtId="164" fontId="2" fillId="7" borderId="0"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2" xfId="0" applyNumberFormat="1" applyFont="1" applyFill="1" applyBorder="1" applyAlignment="1">
      <alignment horizontal="center"/>
    </xf>
    <xf numFmtId="3" fontId="2" fillId="7" borderId="1" xfId="0" applyNumberFormat="1" applyFont="1" applyFill="1" applyBorder="1" applyAlignment="1">
      <alignment horizontal="center"/>
    </xf>
    <xf numFmtId="164" fontId="2" fillId="7" borderId="2" xfId="0" applyNumberFormat="1" applyFont="1" applyFill="1" applyBorder="1" applyAlignment="1">
      <alignment horizontal="center"/>
    </xf>
    <xf numFmtId="3" fontId="2" fillId="3" borderId="0" xfId="0" applyNumberFormat="1" applyFont="1" applyFill="1" applyBorder="1" applyAlignment="1">
      <alignment horizontal="center"/>
    </xf>
    <xf numFmtId="164" fontId="2" fillId="3" borderId="0" xfId="0" applyNumberFormat="1" applyFont="1" applyFill="1" applyBorder="1" applyAlignment="1">
      <alignment horizontal="center"/>
    </xf>
    <xf numFmtId="164" fontId="2" fillId="3" borderId="1" xfId="0" applyNumberFormat="1" applyFont="1" applyFill="1" applyBorder="1" applyAlignment="1">
      <alignment horizontal="center"/>
    </xf>
    <xf numFmtId="3" fontId="2" fillId="3" borderId="2" xfId="0" applyNumberFormat="1" applyFont="1" applyFill="1" applyBorder="1" applyAlignment="1">
      <alignment horizontal="center"/>
    </xf>
    <xf numFmtId="3" fontId="2" fillId="3" borderId="1" xfId="0" applyNumberFormat="1" applyFont="1" applyFill="1" applyBorder="1" applyAlignment="1">
      <alignment horizontal="center"/>
    </xf>
    <xf numFmtId="164" fontId="2" fillId="3" borderId="2" xfId="0" applyNumberFormat="1" applyFont="1" applyFill="1" applyBorder="1" applyAlignment="1">
      <alignment horizontal="center"/>
    </xf>
    <xf numFmtId="0" fontId="2" fillId="3" borderId="0" xfId="0" applyFont="1" applyFill="1" applyAlignment="1">
      <alignment vertical="center"/>
    </xf>
    <xf numFmtId="3" fontId="2" fillId="4" borderId="0" xfId="0" applyNumberFormat="1" applyFont="1" applyFill="1" applyBorder="1" applyAlignment="1">
      <alignment horizontal="center" vertical="center"/>
    </xf>
    <xf numFmtId="165" fontId="2" fillId="7" borderId="1" xfId="0" applyNumberFormat="1" applyFont="1" applyFill="1" applyBorder="1" applyAlignment="1">
      <alignment horizontal="center"/>
    </xf>
    <xf numFmtId="165" fontId="2" fillId="3" borderId="1" xfId="0" applyNumberFormat="1" applyFont="1" applyFill="1" applyBorder="1" applyAlignment="1">
      <alignment horizontal="center"/>
    </xf>
    <xf numFmtId="0" fontId="5" fillId="0" borderId="3" xfId="0" applyFont="1" applyFill="1" applyBorder="1" applyAlignment="1">
      <alignment horizontal="left" wrapText="1"/>
    </xf>
    <xf numFmtId="0" fontId="0" fillId="10" borderId="0" xfId="0" applyFill="1"/>
    <xf numFmtId="0" fontId="2" fillId="12" borderId="0" xfId="0" applyFont="1" applyFill="1" applyAlignment="1">
      <alignment vertical="center"/>
    </xf>
    <xf numFmtId="3" fontId="0" fillId="0" borderId="2" xfId="0" applyNumberFormat="1" applyBorder="1"/>
    <xf numFmtId="0" fontId="2" fillId="10" borderId="0" xfId="0" applyFont="1" applyFill="1" applyBorder="1"/>
    <xf numFmtId="0" fontId="2" fillId="10" borderId="3" xfId="0" applyFont="1" applyFill="1" applyBorder="1"/>
    <xf numFmtId="3" fontId="2" fillId="10" borderId="2" xfId="0" applyNumberFormat="1" applyFont="1" applyFill="1" applyBorder="1"/>
    <xf numFmtId="164" fontId="2" fillId="10" borderId="0" xfId="0" applyNumberFormat="1" applyFont="1" applyFill="1" applyBorder="1"/>
    <xf numFmtId="164" fontId="2" fillId="10" borderId="1" xfId="0" applyNumberFormat="1" applyFont="1" applyFill="1" applyBorder="1"/>
    <xf numFmtId="3" fontId="2" fillId="10" borderId="0" xfId="0" applyNumberFormat="1" applyFont="1" applyFill="1" applyBorder="1"/>
    <xf numFmtId="3" fontId="2" fillId="10" borderId="1" xfId="0" applyNumberFormat="1" applyFont="1" applyFill="1" applyBorder="1"/>
    <xf numFmtId="164" fontId="2" fillId="10" borderId="2" xfId="0" applyNumberFormat="1" applyFont="1" applyFill="1" applyBorder="1"/>
    <xf numFmtId="165" fontId="2" fillId="10" borderId="1" xfId="0" applyNumberFormat="1" applyFont="1" applyFill="1" applyBorder="1"/>
    <xf numFmtId="0" fontId="2" fillId="9" borderId="0" xfId="0" applyFont="1" applyFill="1" applyBorder="1"/>
    <xf numFmtId="0" fontId="2" fillId="9" borderId="3" xfId="0" applyFont="1" applyFill="1" applyBorder="1"/>
    <xf numFmtId="3" fontId="2" fillId="9" borderId="2" xfId="0" applyNumberFormat="1" applyFont="1" applyFill="1" applyBorder="1"/>
    <xf numFmtId="164" fontId="2" fillId="9" borderId="0" xfId="0" applyNumberFormat="1" applyFont="1" applyFill="1" applyBorder="1"/>
    <xf numFmtId="164" fontId="2" fillId="9" borderId="1" xfId="0" applyNumberFormat="1" applyFont="1" applyFill="1" applyBorder="1"/>
    <xf numFmtId="3" fontId="2" fillId="9" borderId="0" xfId="0" applyNumberFormat="1" applyFont="1" applyFill="1" applyBorder="1"/>
    <xf numFmtId="3" fontId="2" fillId="9" borderId="1" xfId="0" applyNumberFormat="1" applyFont="1" applyFill="1" applyBorder="1"/>
    <xf numFmtId="164" fontId="2" fillId="9" borderId="2" xfId="0" applyNumberFormat="1" applyFont="1" applyFill="1" applyBorder="1"/>
    <xf numFmtId="165" fontId="2" fillId="9" borderId="1" xfId="0" applyNumberFormat="1" applyFont="1" applyFill="1" applyBorder="1"/>
    <xf numFmtId="0" fontId="0" fillId="9" borderId="0" xfId="0" applyFill="1"/>
    <xf numFmtId="0" fontId="2" fillId="13" borderId="0" xfId="0" applyFont="1" applyFill="1" applyBorder="1"/>
    <xf numFmtId="0" fontId="2" fillId="13" borderId="3" xfId="0" applyFont="1" applyFill="1" applyBorder="1"/>
    <xf numFmtId="3" fontId="2" fillId="13" borderId="2" xfId="0" applyNumberFormat="1" applyFont="1" applyFill="1" applyBorder="1"/>
    <xf numFmtId="164" fontId="2" fillId="13" borderId="0" xfId="0" applyNumberFormat="1" applyFont="1" applyFill="1" applyBorder="1"/>
    <xf numFmtId="164" fontId="2" fillId="13" borderId="1" xfId="0" applyNumberFormat="1" applyFont="1" applyFill="1" applyBorder="1"/>
    <xf numFmtId="3" fontId="2" fillId="13" borderId="0" xfId="0" applyNumberFormat="1" applyFont="1" applyFill="1" applyBorder="1"/>
    <xf numFmtId="3" fontId="2" fillId="13" borderId="1" xfId="0" applyNumberFormat="1" applyFont="1" applyFill="1" applyBorder="1"/>
    <xf numFmtId="164" fontId="2" fillId="13" borderId="2" xfId="0" applyNumberFormat="1" applyFont="1" applyFill="1" applyBorder="1"/>
    <xf numFmtId="165" fontId="2" fillId="13" borderId="1" xfId="0" applyNumberFormat="1" applyFont="1" applyFill="1" applyBorder="1"/>
    <xf numFmtId="0" fontId="0" fillId="13" borderId="0" xfId="0" applyFill="1"/>
    <xf numFmtId="164" fontId="2" fillId="0" borderId="0" xfId="0" applyNumberFormat="1" applyFont="1" applyFill="1" applyBorder="1"/>
    <xf numFmtId="164" fontId="2" fillId="0" borderId="1" xfId="0" applyNumberFormat="1" applyFont="1" applyFill="1" applyBorder="1"/>
    <xf numFmtId="164" fontId="2" fillId="0" borderId="2" xfId="0" applyNumberFormat="1" applyFont="1" applyFill="1" applyBorder="1"/>
    <xf numFmtId="0" fontId="2" fillId="11" borderId="0" xfId="0" applyFont="1" applyFill="1" applyBorder="1"/>
    <xf numFmtId="0" fontId="2" fillId="11" borderId="3" xfId="0" applyFont="1" applyFill="1" applyBorder="1"/>
    <xf numFmtId="3" fontId="2" fillId="11" borderId="2" xfId="0" applyNumberFormat="1" applyFont="1" applyFill="1" applyBorder="1"/>
    <xf numFmtId="164" fontId="2" fillId="11" borderId="0" xfId="0" applyNumberFormat="1" applyFont="1" applyFill="1" applyBorder="1"/>
    <xf numFmtId="164" fontId="2" fillId="11" borderId="1" xfId="0" applyNumberFormat="1" applyFont="1" applyFill="1" applyBorder="1"/>
    <xf numFmtId="3" fontId="2" fillId="11" borderId="0" xfId="0" applyNumberFormat="1" applyFont="1" applyFill="1" applyBorder="1"/>
    <xf numFmtId="3" fontId="2" fillId="11" borderId="1" xfId="0" applyNumberFormat="1" applyFont="1" applyFill="1" applyBorder="1"/>
    <xf numFmtId="164" fontId="2" fillId="11" borderId="2" xfId="0" applyNumberFormat="1" applyFont="1" applyFill="1" applyBorder="1"/>
    <xf numFmtId="165" fontId="2" fillId="11" borderId="1" xfId="0" applyNumberFormat="1" applyFont="1" applyFill="1" applyBorder="1"/>
    <xf numFmtId="0" fontId="0" fillId="11" borderId="0" xfId="0" applyFill="1"/>
    <xf numFmtId="3" fontId="0" fillId="12" borderId="2" xfId="0" applyNumberFormat="1" applyFill="1" applyBorder="1"/>
    <xf numFmtId="0" fontId="0" fillId="12" borderId="0" xfId="0" applyFill="1"/>
    <xf numFmtId="3" fontId="0" fillId="3" borderId="2" xfId="0" applyNumberFormat="1" applyFill="1" applyBorder="1"/>
    <xf numFmtId="0" fontId="2" fillId="12" borderId="3" xfId="0" applyFont="1" applyFill="1" applyBorder="1"/>
    <xf numFmtId="3" fontId="2" fillId="12" borderId="2" xfId="0" applyNumberFormat="1" applyFont="1" applyFill="1" applyBorder="1"/>
    <xf numFmtId="164" fontId="2" fillId="12" borderId="0" xfId="0" applyNumberFormat="1" applyFont="1" applyFill="1" applyBorder="1"/>
    <xf numFmtId="164" fontId="2" fillId="12" borderId="1" xfId="0" applyNumberFormat="1" applyFont="1" applyFill="1" applyBorder="1"/>
    <xf numFmtId="3" fontId="2" fillId="12" borderId="0" xfId="0" applyNumberFormat="1" applyFont="1" applyFill="1" applyBorder="1"/>
    <xf numFmtId="3" fontId="2" fillId="12" borderId="1" xfId="0" applyNumberFormat="1" applyFont="1" applyFill="1" applyBorder="1"/>
    <xf numFmtId="164" fontId="2" fillId="12" borderId="2" xfId="0" applyNumberFormat="1" applyFont="1" applyFill="1" applyBorder="1"/>
    <xf numFmtId="165" fontId="2" fillId="12" borderId="1" xfId="0" applyNumberFormat="1" applyFont="1" applyFill="1" applyBorder="1"/>
    <xf numFmtId="0" fontId="2" fillId="12" borderId="0" xfId="0" applyFont="1" applyFill="1" applyBorder="1"/>
    <xf numFmtId="164" fontId="5" fillId="0" borderId="2" xfId="0" applyNumberFormat="1" applyFont="1" applyFill="1" applyBorder="1" applyAlignment="1">
      <alignment horizontal="center" wrapText="1"/>
    </xf>
    <xf numFmtId="164" fontId="5" fillId="0" borderId="0"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164" fontId="2" fillId="4" borderId="0" xfId="0" applyNumberFormat="1" applyFont="1" applyFill="1" applyBorder="1" applyAlignment="1">
      <alignment horizontal="center" vertical="center"/>
    </xf>
    <xf numFmtId="164" fontId="3" fillId="0" borderId="1" xfId="0" applyNumberFormat="1" applyFont="1" applyFill="1" applyBorder="1"/>
    <xf numFmtId="164" fontId="3" fillId="0" borderId="0" xfId="0" applyNumberFormat="1" applyFont="1" applyFill="1" applyBorder="1"/>
    <xf numFmtId="166" fontId="2" fillId="0" borderId="0" xfId="0" applyNumberFormat="1" applyFont="1" applyFill="1" applyBorder="1"/>
    <xf numFmtId="166" fontId="5" fillId="0" borderId="8" xfId="0" applyNumberFormat="1" applyFont="1" applyFill="1" applyBorder="1" applyAlignment="1">
      <alignment horizontal="center" wrapText="1"/>
    </xf>
    <xf numFmtId="166" fontId="0" fillId="10" borderId="0" xfId="0" applyNumberFormat="1" applyFill="1"/>
    <xf numFmtId="166" fontId="2" fillId="8" borderId="0" xfId="0" applyNumberFormat="1" applyFont="1" applyFill="1" applyBorder="1"/>
    <xf numFmtId="166" fontId="0" fillId="9" borderId="0" xfId="0" applyNumberFormat="1" applyFill="1"/>
    <xf numFmtId="166" fontId="2" fillId="4" borderId="0" xfId="0" applyNumberFormat="1" applyFont="1" applyFill="1" applyBorder="1"/>
    <xf numFmtId="166" fontId="0" fillId="13" borderId="0" xfId="0" applyNumberFormat="1" applyFill="1"/>
    <xf numFmtId="166" fontId="0" fillId="5" borderId="0" xfId="0" applyNumberFormat="1" applyFill="1"/>
    <xf numFmtId="166" fontId="2" fillId="9" borderId="0" xfId="0" applyNumberFormat="1" applyFont="1" applyFill="1" applyBorder="1"/>
    <xf numFmtId="166" fontId="2" fillId="6" borderId="0" xfId="0" applyNumberFormat="1" applyFont="1" applyFill="1" applyBorder="1"/>
    <xf numFmtId="166" fontId="2" fillId="11" borderId="0" xfId="0" applyNumberFormat="1" applyFont="1" applyFill="1" applyBorder="1"/>
    <xf numFmtId="166" fontId="2" fillId="7" borderId="0" xfId="0" applyNumberFormat="1" applyFont="1" applyFill="1" applyBorder="1"/>
    <xf numFmtId="166" fontId="2" fillId="10" borderId="0" xfId="0" applyNumberFormat="1" applyFont="1" applyFill="1" applyBorder="1"/>
    <xf numFmtId="166" fontId="2" fillId="2" borderId="0" xfId="0" applyNumberFormat="1" applyFont="1" applyFill="1" applyBorder="1"/>
    <xf numFmtId="166" fontId="2" fillId="12" borderId="0" xfId="0" applyNumberFormat="1" applyFont="1" applyFill="1" applyAlignment="1">
      <alignment vertical="center"/>
    </xf>
    <xf numFmtId="166" fontId="2" fillId="3" borderId="0" xfId="0" applyNumberFormat="1" applyFont="1" applyFill="1" applyAlignment="1">
      <alignment vertical="center"/>
    </xf>
    <xf numFmtId="166" fontId="2" fillId="3" borderId="0" xfId="0" applyNumberFormat="1" applyFont="1" applyFill="1" applyBorder="1"/>
    <xf numFmtId="165" fontId="0" fillId="0" borderId="0" xfId="0" applyNumberFormat="1"/>
    <xf numFmtId="165" fontId="5" fillId="0" borderId="9" xfId="0" applyNumberFormat="1" applyFont="1" applyFill="1" applyBorder="1" applyAlignment="1">
      <alignment horizontal="center" wrapText="1"/>
    </xf>
    <xf numFmtId="165" fontId="0" fillId="10" borderId="0" xfId="0" applyNumberFormat="1" applyFill="1"/>
    <xf numFmtId="165" fontId="0" fillId="8" borderId="0" xfId="0" applyNumberFormat="1" applyFill="1"/>
    <xf numFmtId="165" fontId="0" fillId="9" borderId="0" xfId="0" applyNumberFormat="1" applyFill="1"/>
    <xf numFmtId="165" fontId="0" fillId="4" borderId="0" xfId="0" applyNumberFormat="1" applyFill="1"/>
    <xf numFmtId="165" fontId="0" fillId="13" borderId="0" xfId="0" applyNumberFormat="1" applyFill="1"/>
    <xf numFmtId="165" fontId="0" fillId="5" borderId="0" xfId="0" applyNumberFormat="1" applyFill="1"/>
    <xf numFmtId="165" fontId="2" fillId="9" borderId="0" xfId="0" applyNumberFormat="1" applyFont="1" applyFill="1" applyBorder="1"/>
    <xf numFmtId="165" fontId="2" fillId="6" borderId="0" xfId="0" applyNumberFormat="1" applyFont="1" applyFill="1" applyBorder="1"/>
    <xf numFmtId="165" fontId="2" fillId="11" borderId="0" xfId="0" applyNumberFormat="1" applyFont="1" applyFill="1" applyBorder="1"/>
    <xf numFmtId="165" fontId="0" fillId="7" borderId="0" xfId="0" applyNumberFormat="1" applyFill="1"/>
    <xf numFmtId="165" fontId="2" fillId="10" borderId="0" xfId="0" applyNumberFormat="1" applyFont="1" applyFill="1" applyBorder="1"/>
    <xf numFmtId="165" fontId="2" fillId="2" borderId="0" xfId="0" applyNumberFormat="1" applyFont="1" applyFill="1" applyBorder="1"/>
    <xf numFmtId="165" fontId="2" fillId="12" borderId="0" xfId="0" applyNumberFormat="1" applyFont="1" applyFill="1" applyAlignment="1">
      <alignment vertical="center"/>
    </xf>
    <xf numFmtId="165" fontId="2" fillId="3" borderId="0" xfId="0" applyNumberFormat="1" applyFont="1" applyFill="1" applyAlignment="1">
      <alignment vertical="center"/>
    </xf>
    <xf numFmtId="165" fontId="0" fillId="3" borderId="0" xfId="0" applyNumberFormat="1" applyFill="1"/>
    <xf numFmtId="1" fontId="0" fillId="0" borderId="0" xfId="0" applyNumberFormat="1"/>
    <xf numFmtId="1" fontId="5" fillId="0" borderId="9" xfId="0" applyNumberFormat="1" applyFont="1" applyFill="1" applyBorder="1" applyAlignment="1">
      <alignment horizontal="center" wrapText="1"/>
    </xf>
    <xf numFmtId="1" fontId="0" fillId="10" borderId="0" xfId="0" applyNumberFormat="1" applyFill="1"/>
    <xf numFmtId="1" fontId="0" fillId="8" borderId="0" xfId="0" applyNumberFormat="1" applyFill="1"/>
    <xf numFmtId="1" fontId="0" fillId="9" borderId="0" xfId="0" applyNumberFormat="1" applyFill="1"/>
    <xf numFmtId="1" fontId="0" fillId="4" borderId="0" xfId="0" applyNumberFormat="1" applyFill="1"/>
    <xf numFmtId="1" fontId="0" fillId="13" borderId="0" xfId="0" applyNumberFormat="1" applyFill="1"/>
    <xf numFmtId="1" fontId="0" fillId="5" borderId="0" xfId="0" applyNumberFormat="1" applyFill="1"/>
    <xf numFmtId="1" fontId="2" fillId="9" borderId="0" xfId="0" applyNumberFormat="1" applyFont="1" applyFill="1" applyBorder="1"/>
    <xf numFmtId="1" fontId="2" fillId="6" borderId="0" xfId="0" applyNumberFormat="1" applyFont="1" applyFill="1" applyBorder="1"/>
    <xf numFmtId="1" fontId="2" fillId="11" borderId="0" xfId="0" applyNumberFormat="1" applyFont="1" applyFill="1" applyBorder="1"/>
    <xf numFmtId="1" fontId="0" fillId="7" borderId="0" xfId="0" applyNumberFormat="1" applyFill="1"/>
    <xf numFmtId="1" fontId="2" fillId="10" borderId="0" xfId="0" applyNumberFormat="1" applyFont="1" applyFill="1" applyBorder="1"/>
    <xf numFmtId="1" fontId="2" fillId="2" borderId="0" xfId="0" applyNumberFormat="1" applyFont="1" applyFill="1" applyBorder="1"/>
    <xf numFmtId="1" fontId="2" fillId="12" borderId="0" xfId="0" applyNumberFormat="1" applyFont="1" applyFill="1" applyAlignment="1">
      <alignment vertical="center"/>
    </xf>
    <xf numFmtId="1" fontId="2" fillId="3" borderId="0" xfId="0" applyNumberFormat="1" applyFont="1" applyFill="1" applyAlignment="1">
      <alignment vertical="center"/>
    </xf>
    <xf numFmtId="1" fontId="0" fillId="3" borderId="0" xfId="0" applyNumberFormat="1" applyFill="1"/>
    <xf numFmtId="166" fontId="0" fillId="0" borderId="0" xfId="0" applyNumberFormat="1"/>
    <xf numFmtId="166" fontId="5" fillId="0" borderId="9" xfId="0" applyNumberFormat="1" applyFont="1" applyFill="1" applyBorder="1" applyAlignment="1">
      <alignment horizontal="center" wrapText="1"/>
    </xf>
    <xf numFmtId="166" fontId="0" fillId="8" borderId="0" xfId="0" applyNumberFormat="1" applyFill="1"/>
    <xf numFmtId="166" fontId="0" fillId="4" borderId="0" xfId="0" applyNumberFormat="1" applyFill="1"/>
    <xf numFmtId="166" fontId="0" fillId="7" borderId="0" xfId="0" applyNumberFormat="1" applyFill="1"/>
    <xf numFmtId="166" fontId="0" fillId="3" borderId="0" xfId="0" applyNumberFormat="1" applyFill="1"/>
    <xf numFmtId="0" fontId="0" fillId="0" borderId="3" xfId="0" applyBorder="1"/>
    <xf numFmtId="0" fontId="2" fillId="10" borderId="3" xfId="0" applyFont="1" applyFill="1" applyBorder="1" applyAlignment="1">
      <alignment horizontal="right"/>
    </xf>
    <xf numFmtId="0" fontId="2" fillId="8" borderId="3" xfId="0" applyFont="1" applyFill="1" applyBorder="1" applyAlignment="1">
      <alignment horizontal="right"/>
    </xf>
    <xf numFmtId="0" fontId="2" fillId="9" borderId="3" xfId="0" applyFont="1" applyFill="1" applyBorder="1" applyAlignment="1">
      <alignment horizontal="right" vertical="center" wrapText="1"/>
    </xf>
    <xf numFmtId="0" fontId="2" fillId="6" borderId="3" xfId="0" applyFont="1" applyFill="1" applyBorder="1" applyAlignment="1">
      <alignment horizontal="right" vertical="center" wrapText="1"/>
    </xf>
    <xf numFmtId="0" fontId="2" fillId="13" borderId="3" xfId="0" applyFont="1" applyFill="1" applyBorder="1" applyAlignment="1">
      <alignment horizontal="right" vertical="center" wrapText="1"/>
    </xf>
    <xf numFmtId="0" fontId="8" fillId="5" borderId="3" xfId="0" applyFont="1" applyFill="1" applyBorder="1" applyAlignment="1">
      <alignment horizontal="right" vertical="center" wrapText="1"/>
    </xf>
    <xf numFmtId="0" fontId="2" fillId="11" borderId="3" xfId="0" applyFont="1" applyFill="1" applyBorder="1" applyAlignment="1">
      <alignment horizontal="right" vertical="center" wrapText="1"/>
    </xf>
    <xf numFmtId="0" fontId="2" fillId="7" borderId="3" xfId="0" applyFont="1" applyFill="1" applyBorder="1" applyAlignment="1">
      <alignment horizontal="right" vertical="center" wrapText="1"/>
    </xf>
    <xf numFmtId="0" fontId="2" fillId="10" borderId="3"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0" fillId="3" borderId="3" xfId="0" applyFill="1" applyBorder="1"/>
    <xf numFmtId="3" fontId="0" fillId="0" borderId="0" xfId="0" applyNumberFormat="1" applyBorder="1"/>
    <xf numFmtId="3" fontId="2" fillId="10" borderId="2" xfId="0" applyNumberFormat="1" applyFont="1" applyFill="1" applyBorder="1" applyAlignment="1">
      <alignment horizontal="right"/>
    </xf>
    <xf numFmtId="3" fontId="2" fillId="10" borderId="0" xfId="0" applyNumberFormat="1" applyFont="1" applyFill="1" applyBorder="1" applyAlignment="1">
      <alignment horizontal="right"/>
    </xf>
    <xf numFmtId="3" fontId="2" fillId="8" borderId="2" xfId="0" applyNumberFormat="1" applyFont="1" applyFill="1" applyBorder="1" applyAlignment="1">
      <alignment horizontal="right"/>
    </xf>
    <xf numFmtId="3" fontId="2" fillId="8" borderId="0" xfId="0" applyNumberFormat="1" applyFont="1" applyFill="1" applyBorder="1" applyAlignment="1">
      <alignment horizontal="right"/>
    </xf>
    <xf numFmtId="3" fontId="2" fillId="9" borderId="2" xfId="0" applyNumberFormat="1" applyFont="1" applyFill="1" applyBorder="1" applyAlignment="1">
      <alignment horizontal="right" vertical="center" wrapText="1"/>
    </xf>
    <xf numFmtId="3" fontId="2" fillId="9" borderId="0" xfId="0" applyNumberFormat="1" applyFont="1" applyFill="1" applyBorder="1" applyAlignment="1">
      <alignment horizontal="right" vertical="center" wrapText="1"/>
    </xf>
    <xf numFmtId="3" fontId="2" fillId="6" borderId="2" xfId="0" applyNumberFormat="1" applyFont="1" applyFill="1" applyBorder="1" applyAlignment="1">
      <alignment horizontal="right" vertical="center" wrapText="1"/>
    </xf>
    <xf numFmtId="3" fontId="2" fillId="6" borderId="0" xfId="0" applyNumberFormat="1" applyFont="1" applyFill="1" applyBorder="1" applyAlignment="1">
      <alignment horizontal="right" vertical="center" wrapText="1"/>
    </xf>
    <xf numFmtId="3" fontId="2" fillId="13" borderId="2" xfId="0" applyNumberFormat="1" applyFont="1" applyFill="1" applyBorder="1" applyAlignment="1">
      <alignment horizontal="right" vertical="center" wrapText="1"/>
    </xf>
    <xf numFmtId="3" fontId="2" fillId="13" borderId="0" xfId="0" applyNumberFormat="1" applyFont="1" applyFill="1" applyBorder="1" applyAlignment="1">
      <alignment horizontal="right" vertical="center" wrapText="1"/>
    </xf>
    <xf numFmtId="3" fontId="8" fillId="5" borderId="2" xfId="0" applyNumberFormat="1" applyFont="1" applyFill="1" applyBorder="1" applyAlignment="1">
      <alignment horizontal="right" vertical="center" wrapText="1"/>
    </xf>
    <xf numFmtId="3" fontId="8" fillId="5" borderId="0" xfId="0" applyNumberFormat="1" applyFont="1" applyFill="1" applyBorder="1" applyAlignment="1">
      <alignment horizontal="right" vertical="center" wrapText="1"/>
    </xf>
    <xf numFmtId="3" fontId="2" fillId="11" borderId="2" xfId="0" applyNumberFormat="1" applyFont="1" applyFill="1" applyBorder="1" applyAlignment="1">
      <alignment horizontal="right" vertical="center" wrapText="1"/>
    </xf>
    <xf numFmtId="3" fontId="2" fillId="11" borderId="0" xfId="0" applyNumberFormat="1" applyFont="1" applyFill="1" applyBorder="1" applyAlignment="1">
      <alignment horizontal="right" vertical="center" wrapText="1"/>
    </xf>
    <xf numFmtId="3" fontId="2" fillId="7" borderId="2" xfId="0" applyNumberFormat="1" applyFont="1" applyFill="1" applyBorder="1" applyAlignment="1">
      <alignment horizontal="right" vertical="center" wrapText="1"/>
    </xf>
    <xf numFmtId="3" fontId="2" fillId="7" borderId="0" xfId="0" applyNumberFormat="1" applyFont="1" applyFill="1" applyBorder="1" applyAlignment="1">
      <alignment horizontal="right" vertical="center" wrapText="1"/>
    </xf>
    <xf numFmtId="3" fontId="2" fillId="10" borderId="2" xfId="0" applyNumberFormat="1" applyFont="1" applyFill="1" applyBorder="1" applyAlignment="1">
      <alignment horizontal="right" vertical="center" wrapText="1"/>
    </xf>
    <xf numFmtId="3" fontId="2" fillId="10" borderId="0" xfId="0" applyNumberFormat="1" applyFont="1" applyFill="1" applyBorder="1" applyAlignment="1">
      <alignment horizontal="right" vertical="center" wrapText="1"/>
    </xf>
    <xf numFmtId="3" fontId="2" fillId="2" borderId="2" xfId="0" applyNumberFormat="1" applyFont="1" applyFill="1" applyBorder="1" applyAlignment="1">
      <alignment horizontal="right" vertical="center" wrapText="1"/>
    </xf>
    <xf numFmtId="3" fontId="2" fillId="2" borderId="0" xfId="0" applyNumberFormat="1" applyFont="1" applyFill="1" applyBorder="1" applyAlignment="1">
      <alignment horizontal="right" vertical="center" wrapText="1"/>
    </xf>
    <xf numFmtId="3" fontId="0" fillId="12" borderId="0" xfId="0" applyNumberFormat="1" applyFill="1" applyBorder="1"/>
    <xf numFmtId="3" fontId="0" fillId="3" borderId="0" xfId="0" applyNumberFormat="1" applyFill="1" applyBorder="1"/>
    <xf numFmtId="10" fontId="0" fillId="0" borderId="1" xfId="0" applyNumberFormat="1" applyBorder="1"/>
    <xf numFmtId="10" fontId="2" fillId="10" borderId="1" xfId="0" applyNumberFormat="1" applyFont="1" applyFill="1" applyBorder="1" applyAlignment="1">
      <alignment horizontal="right"/>
    </xf>
    <xf numFmtId="10" fontId="2" fillId="8" borderId="1" xfId="0" applyNumberFormat="1" applyFont="1" applyFill="1" applyBorder="1" applyAlignment="1">
      <alignment horizontal="right"/>
    </xf>
    <xf numFmtId="10" fontId="2" fillId="9" borderId="1" xfId="0" applyNumberFormat="1" applyFont="1" applyFill="1" applyBorder="1" applyAlignment="1">
      <alignment horizontal="right" vertical="center" wrapText="1"/>
    </xf>
    <xf numFmtId="10" fontId="2" fillId="6" borderId="1" xfId="0" applyNumberFormat="1" applyFont="1" applyFill="1" applyBorder="1" applyAlignment="1">
      <alignment horizontal="right" vertical="center" wrapText="1"/>
    </xf>
    <xf numFmtId="10" fontId="2" fillId="13" borderId="1" xfId="0" applyNumberFormat="1" applyFont="1" applyFill="1" applyBorder="1" applyAlignment="1">
      <alignment horizontal="right" vertical="center" wrapText="1"/>
    </xf>
    <xf numFmtId="10" fontId="8" fillId="5" borderId="1" xfId="0" applyNumberFormat="1" applyFont="1" applyFill="1" applyBorder="1" applyAlignment="1">
      <alignment horizontal="right" vertical="center" wrapText="1"/>
    </xf>
    <xf numFmtId="10" fontId="2" fillId="11" borderId="1" xfId="0" applyNumberFormat="1" applyFont="1" applyFill="1" applyBorder="1" applyAlignment="1">
      <alignment horizontal="right" vertical="center" wrapText="1"/>
    </xf>
    <xf numFmtId="10" fontId="2" fillId="7" borderId="1" xfId="0" applyNumberFormat="1" applyFont="1" applyFill="1" applyBorder="1" applyAlignment="1">
      <alignment horizontal="right" vertical="center" wrapText="1"/>
    </xf>
    <xf numFmtId="10" fontId="2" fillId="10" borderId="1" xfId="0" applyNumberFormat="1" applyFont="1" applyFill="1" applyBorder="1" applyAlignment="1">
      <alignment horizontal="right" vertical="center" wrapText="1"/>
    </xf>
    <xf numFmtId="10" fontId="2" fillId="2" borderId="1" xfId="0" applyNumberFormat="1" applyFont="1" applyFill="1" applyBorder="1" applyAlignment="1">
      <alignment horizontal="right" vertical="center" wrapText="1"/>
    </xf>
    <xf numFmtId="10" fontId="0" fillId="12" borderId="1" xfId="0" applyNumberFormat="1" applyFill="1" applyBorder="1"/>
    <xf numFmtId="10" fontId="0" fillId="3" borderId="1" xfId="0" applyNumberFormat="1" applyFill="1" applyBorder="1"/>
    <xf numFmtId="0" fontId="2" fillId="12" borderId="3" xfId="0" applyFont="1" applyFill="1" applyBorder="1" applyAlignment="1">
      <alignment horizontal="right" vertical="center" wrapText="1"/>
    </xf>
    <xf numFmtId="0" fontId="2" fillId="3" borderId="3" xfId="0" applyFont="1" applyFill="1" applyBorder="1" applyAlignment="1">
      <alignment horizontal="right" vertical="center" wrapText="1"/>
    </xf>
    <xf numFmtId="166" fontId="4" fillId="0" borderId="9" xfId="0" applyNumberFormat="1" applyFont="1" applyFill="1" applyBorder="1" applyAlignment="1">
      <alignment horizontal="center" wrapText="1"/>
    </xf>
    <xf numFmtId="0" fontId="11" fillId="0" borderId="0" xfId="0" applyFont="1" applyFill="1" applyBorder="1" applyAlignment="1">
      <alignment horizontal="right" wrapText="1"/>
    </xf>
    <xf numFmtId="3" fontId="12" fillId="0" borderId="2" xfId="0" applyNumberFormat="1" applyFont="1" applyBorder="1" applyAlignment="1">
      <alignment horizontal="left" wrapText="1"/>
    </xf>
    <xf numFmtId="3" fontId="11" fillId="0" borderId="0" xfId="0" applyNumberFormat="1" applyFont="1" applyBorder="1" applyAlignment="1">
      <alignment horizontal="left" wrapText="1"/>
    </xf>
    <xf numFmtId="3" fontId="12" fillId="0" borderId="0" xfId="0" applyNumberFormat="1" applyFont="1" applyBorder="1" applyAlignment="1">
      <alignment horizontal="left" wrapText="1"/>
    </xf>
    <xf numFmtId="164" fontId="14" fillId="0" borderId="2" xfId="0" applyNumberFormat="1" applyFont="1" applyFill="1" applyBorder="1" applyAlignment="1">
      <alignment horizontal="left"/>
    </xf>
    <xf numFmtId="164" fontId="14" fillId="0" borderId="0" xfId="0" applyNumberFormat="1" applyFont="1" applyFill="1" applyBorder="1" applyAlignment="1">
      <alignment horizontal="left"/>
    </xf>
    <xf numFmtId="164" fontId="14" fillId="0" borderId="1" xfId="0" applyNumberFormat="1" applyFont="1" applyFill="1" applyBorder="1" applyAlignment="1">
      <alignment horizontal="left"/>
    </xf>
    <xf numFmtId="0" fontId="13" fillId="0" borderId="3" xfId="0" applyFont="1" applyFill="1" applyBorder="1" applyAlignment="1">
      <alignment horizontal="left" wrapText="1"/>
    </xf>
    <xf numFmtId="0" fontId="13" fillId="0" borderId="2" xfId="0" applyFont="1" applyFill="1" applyBorder="1" applyAlignment="1">
      <alignment horizontal="left" wrapText="1"/>
    </xf>
    <xf numFmtId="164" fontId="13" fillId="0" borderId="0" xfId="0" applyNumberFormat="1" applyFont="1" applyFill="1" applyBorder="1" applyAlignment="1">
      <alignment horizontal="left" wrapText="1"/>
    </xf>
    <xf numFmtId="164" fontId="13" fillId="0" borderId="1" xfId="0" applyNumberFormat="1" applyFont="1" applyFill="1" applyBorder="1" applyAlignment="1">
      <alignment horizontal="left" wrapText="1"/>
    </xf>
    <xf numFmtId="0" fontId="13" fillId="0" borderId="0" xfId="0" applyFont="1" applyFill="1" applyBorder="1" applyAlignment="1">
      <alignment horizontal="left" wrapText="1"/>
    </xf>
    <xf numFmtId="0" fontId="13" fillId="0" borderId="1" xfId="0" applyFont="1" applyFill="1" applyBorder="1" applyAlignment="1">
      <alignment horizontal="left" wrapText="1"/>
    </xf>
    <xf numFmtId="0" fontId="14" fillId="0" borderId="2" xfId="0" applyFont="1" applyFill="1" applyBorder="1" applyAlignment="1">
      <alignment horizontal="left"/>
    </xf>
    <xf numFmtId="0" fontId="14" fillId="0" borderId="0" xfId="0" applyFont="1" applyFill="1" applyBorder="1" applyAlignment="1">
      <alignment horizontal="left"/>
    </xf>
    <xf numFmtId="0" fontId="14" fillId="0" borderId="1" xfId="0" applyFont="1" applyFill="1" applyBorder="1" applyAlignment="1">
      <alignment horizontal="left"/>
    </xf>
    <xf numFmtId="166" fontId="13" fillId="0" borderId="0" xfId="0" applyNumberFormat="1" applyFont="1" applyFill="1" applyBorder="1" applyAlignment="1">
      <alignment horizontal="left" wrapText="1"/>
    </xf>
    <xf numFmtId="165" fontId="13" fillId="0" borderId="0" xfId="0" applyNumberFormat="1" applyFont="1" applyFill="1" applyBorder="1" applyAlignment="1">
      <alignment horizontal="left" wrapText="1"/>
    </xf>
    <xf numFmtId="1" fontId="13" fillId="0" borderId="0" xfId="0" applyNumberFormat="1" applyFont="1" applyFill="1" applyBorder="1" applyAlignment="1">
      <alignment horizontal="left" wrapText="1"/>
    </xf>
    <xf numFmtId="10" fontId="11" fillId="0" borderId="1" xfId="0" applyNumberFormat="1" applyFont="1" applyBorder="1" applyAlignment="1">
      <alignment horizontal="left"/>
    </xf>
    <xf numFmtId="3" fontId="11" fillId="0" borderId="3" xfId="0" applyNumberFormat="1" applyFont="1" applyBorder="1" applyAlignment="1">
      <alignment horizontal="left"/>
    </xf>
    <xf numFmtId="0" fontId="15" fillId="0" borderId="0" xfId="0" applyFont="1" applyAlignment="1">
      <alignment horizontal="left"/>
    </xf>
    <xf numFmtId="0" fontId="14" fillId="0" borderId="0" xfId="0" applyFont="1" applyBorder="1" applyAlignment="1">
      <alignment horizontal="left"/>
    </xf>
    <xf numFmtId="164" fontId="14" fillId="0" borderId="0" xfId="0" applyNumberFormat="1" applyFont="1" applyFill="1" applyBorder="1" applyAlignment="1">
      <alignment horizontal="left" wrapText="1"/>
    </xf>
    <xf numFmtId="0" fontId="3" fillId="0" borderId="5" xfId="0" applyFont="1" applyBorder="1"/>
    <xf numFmtId="0" fontId="3" fillId="0" borderId="6" xfId="0" applyFont="1" applyFill="1" applyBorder="1" applyAlignment="1">
      <alignment horizontal="center" wrapText="1"/>
    </xf>
    <xf numFmtId="0" fontId="3" fillId="0" borderId="4" xfId="0" applyFont="1" applyFill="1" applyBorder="1" applyAlignment="1">
      <alignment horizontal="center" wrapText="1"/>
    </xf>
    <xf numFmtId="0" fontId="3" fillId="0" borderId="6"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0" fillId="0" borderId="4" xfId="0" applyBorder="1" applyAlignment="1">
      <alignment horizontal="center" wrapText="1"/>
    </xf>
    <xf numFmtId="0" fontId="0" fillId="0" borderId="7" xfId="0" applyBorder="1" applyAlignment="1">
      <alignment horizontal="center" wrapText="1"/>
    </xf>
    <xf numFmtId="164" fontId="3" fillId="0" borderId="6" xfId="0" applyNumberFormat="1" applyFont="1" applyFill="1" applyBorder="1" applyAlignment="1">
      <alignment horizontal="center" wrapText="1"/>
    </xf>
    <xf numFmtId="164" fontId="0" fillId="0" borderId="4" xfId="0" applyNumberFormat="1" applyBorder="1" applyAlignment="1">
      <alignment horizontal="center" wrapText="1"/>
    </xf>
    <xf numFmtId="164" fontId="0" fillId="0" borderId="7" xfId="0" applyNumberFormat="1" applyBorder="1" applyAlignment="1">
      <alignment horizontal="center" wrapText="1"/>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i/Desktop/NUVOLAK/Kazalniki/EUROSTAT_Regional%20GD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Data3"/>
      <sheetName val="Data4"/>
    </sheetNames>
    <sheetDataSet>
      <sheetData sheetId="0" refreshError="1"/>
      <sheetData sheetId="1">
        <row r="9">
          <cell r="G9" t="str">
            <v>2000</v>
          </cell>
          <cell r="H9" t="str">
            <v>2001</v>
          </cell>
          <cell r="I9" t="str">
            <v>2002</v>
          </cell>
          <cell r="J9" t="str">
            <v>2003</v>
          </cell>
          <cell r="K9" t="str">
            <v>2004</v>
          </cell>
          <cell r="L9" t="str">
            <v>2005</v>
          </cell>
          <cell r="M9" t="str">
            <v>2006</v>
          </cell>
          <cell r="N9" t="str">
            <v>2007</v>
          </cell>
          <cell r="O9" t="str">
            <v>2008</v>
          </cell>
          <cell r="P9" t="str">
            <v>2009</v>
          </cell>
          <cell r="Q9" t="str">
            <v>2010</v>
          </cell>
        </row>
        <row r="10">
          <cell r="A10" t="str">
            <v>Slovenija</v>
          </cell>
          <cell r="G10">
            <v>57</v>
          </cell>
          <cell r="H10">
            <v>58</v>
          </cell>
          <cell r="I10">
            <v>60</v>
          </cell>
          <cell r="J10">
            <v>62</v>
          </cell>
          <cell r="K10">
            <v>63</v>
          </cell>
          <cell r="L10">
            <v>64</v>
          </cell>
          <cell r="M10">
            <v>65</v>
          </cell>
          <cell r="N10">
            <v>69</v>
          </cell>
          <cell r="O10">
            <v>74</v>
          </cell>
          <cell r="P10">
            <v>74</v>
          </cell>
          <cell r="Q10">
            <v>71</v>
          </cell>
        </row>
        <row r="11">
          <cell r="A11" t="str">
            <v>Goriska</v>
          </cell>
          <cell r="G11">
            <v>56</v>
          </cell>
          <cell r="H11">
            <v>57</v>
          </cell>
          <cell r="I11">
            <v>59</v>
          </cell>
          <cell r="J11">
            <v>60</v>
          </cell>
          <cell r="K11">
            <v>60</v>
          </cell>
          <cell r="L11">
            <v>60</v>
          </cell>
          <cell r="M11">
            <v>61</v>
          </cell>
          <cell r="N11">
            <v>65</v>
          </cell>
          <cell r="O11">
            <v>70</v>
          </cell>
          <cell r="P11">
            <v>70</v>
          </cell>
          <cell r="Q11">
            <v>67</v>
          </cell>
        </row>
        <row r="12">
          <cell r="A12" t="str">
            <v>Obalno-kraska</v>
          </cell>
          <cell r="G12">
            <v>61</v>
          </cell>
          <cell r="H12">
            <v>62</v>
          </cell>
          <cell r="I12">
            <v>65</v>
          </cell>
          <cell r="J12">
            <v>67</v>
          </cell>
          <cell r="K12">
            <v>67</v>
          </cell>
          <cell r="L12">
            <v>67</v>
          </cell>
          <cell r="M12">
            <v>70</v>
          </cell>
          <cell r="N12">
            <v>73</v>
          </cell>
          <cell r="O12">
            <v>79</v>
          </cell>
          <cell r="P12">
            <v>81</v>
          </cell>
          <cell r="Q12">
            <v>78</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8"/>
  <sheetViews>
    <sheetView tabSelected="1" workbookViewId="0"/>
  </sheetViews>
  <sheetFormatPr defaultRowHeight="15" x14ac:dyDescent="0.25"/>
  <cols>
    <col min="1" max="1" width="44.28515625" style="2" customWidth="1"/>
    <col min="2" max="2" width="13.140625" style="53" customWidth="1"/>
    <col min="3" max="3" width="14.42578125" style="5" customWidth="1"/>
    <col min="4" max="4" width="14.42578125" style="144" customWidth="1"/>
    <col min="5" max="5" width="17" style="144" customWidth="1"/>
    <col min="6" max="6" width="14.42578125" style="145" customWidth="1"/>
    <col min="7" max="7" width="12" style="5" customWidth="1"/>
    <col min="8" max="8" width="12" style="2" customWidth="1"/>
    <col min="9" max="9" width="12" style="45" customWidth="1"/>
    <col min="10" max="10" width="12" style="5" customWidth="1"/>
    <col min="11" max="11" width="12" style="2" customWidth="1"/>
    <col min="12" max="12" width="12" style="45" customWidth="1"/>
    <col min="13" max="13" width="15.85546875" style="146" customWidth="1"/>
    <col min="14" max="14" width="15.85546875" style="144" customWidth="1"/>
    <col min="15" max="15" width="15.85546875" style="72" customWidth="1"/>
    <col min="16" max="16" width="20.5703125" style="146" customWidth="1"/>
    <col min="17" max="17" width="15" style="144" customWidth="1"/>
    <col min="18" max="18" width="22.28515625" style="145" customWidth="1"/>
    <col min="19" max="19" width="12.5703125" style="175" customWidth="1"/>
    <col min="20" max="20" width="12.85546875" style="192" customWidth="1"/>
    <col min="21" max="21" width="12" style="209" customWidth="1"/>
    <col min="22" max="22" width="13.85546875" style="209" customWidth="1"/>
    <col min="23" max="23" width="13" style="209" customWidth="1"/>
    <col min="24" max="24" width="13.5703125" style="226" customWidth="1"/>
    <col min="25" max="25" width="14" style="209" customWidth="1"/>
    <col min="26" max="26" width="17.5703125" style="114" customWidth="1"/>
    <col min="27" max="28" width="12.140625" style="244" customWidth="1"/>
    <col min="29" max="29" width="11" style="244" customWidth="1"/>
    <col min="30" max="30" width="18.42578125" style="244" customWidth="1"/>
    <col min="31" max="31" width="16.7109375" style="267" customWidth="1"/>
    <col min="32" max="32" width="25.140625" style="232" customWidth="1"/>
    <col min="35" max="35" width="9.140625" style="6"/>
    <col min="36" max="36" width="46.42578125" customWidth="1"/>
  </cols>
  <sheetData>
    <row r="1" spans="1:35" ht="18" x14ac:dyDescent="0.25">
      <c r="A1" s="94" t="s">
        <v>45</v>
      </c>
      <c r="B1" s="46"/>
      <c r="C1" s="31"/>
      <c r="D1" s="174"/>
      <c r="E1" s="174"/>
      <c r="F1" s="173"/>
      <c r="G1" s="31"/>
      <c r="H1" s="4"/>
      <c r="I1" s="38"/>
      <c r="J1" s="31"/>
      <c r="K1" s="4"/>
      <c r="L1" s="38"/>
      <c r="AI1" s="3"/>
    </row>
    <row r="2" spans="1:35" s="57" customFormat="1" ht="15.75" customHeight="1" thickBot="1" x14ac:dyDescent="0.3">
      <c r="A2" s="54"/>
      <c r="B2" s="55"/>
      <c r="C2" s="308" t="s">
        <v>44</v>
      </c>
      <c r="D2" s="313"/>
      <c r="E2" s="313"/>
      <c r="F2" s="314"/>
      <c r="G2" s="308" t="s">
        <v>40</v>
      </c>
      <c r="H2" s="313"/>
      <c r="I2" s="314"/>
      <c r="J2" s="308" t="s">
        <v>41</v>
      </c>
      <c r="K2" s="313"/>
      <c r="L2" s="314"/>
      <c r="M2" s="308" t="s">
        <v>42</v>
      </c>
      <c r="N2" s="313"/>
      <c r="O2" s="314"/>
      <c r="P2" s="315" t="s">
        <v>43</v>
      </c>
      <c r="Q2" s="316"/>
      <c r="R2" s="317"/>
      <c r="S2" s="308" t="s">
        <v>117</v>
      </c>
      <c r="T2" s="309"/>
      <c r="U2" s="309"/>
      <c r="V2" s="309"/>
      <c r="W2" s="309"/>
      <c r="X2" s="309"/>
      <c r="Y2" s="309"/>
      <c r="Z2" s="310" t="s">
        <v>122</v>
      </c>
      <c r="AA2" s="311"/>
      <c r="AB2" s="311"/>
      <c r="AC2" s="311"/>
      <c r="AD2" s="311"/>
      <c r="AE2" s="312"/>
      <c r="AF2" s="307" t="s">
        <v>126</v>
      </c>
      <c r="AI2" s="56"/>
    </row>
    <row r="3" spans="1:35" s="93" customFormat="1" ht="79.5" customHeight="1" x14ac:dyDescent="0.2">
      <c r="A3" s="111" t="s">
        <v>47</v>
      </c>
      <c r="B3" s="87" t="s">
        <v>0</v>
      </c>
      <c r="C3" s="88" t="s">
        <v>3</v>
      </c>
      <c r="D3" s="170" t="s">
        <v>2</v>
      </c>
      <c r="E3" s="170" t="s">
        <v>5</v>
      </c>
      <c r="F3" s="171" t="s">
        <v>4</v>
      </c>
      <c r="G3" s="88" t="s">
        <v>108</v>
      </c>
      <c r="H3" s="89" t="s">
        <v>109</v>
      </c>
      <c r="I3" s="90" t="s">
        <v>110</v>
      </c>
      <c r="J3" s="88" t="s">
        <v>111</v>
      </c>
      <c r="K3" s="89" t="s">
        <v>112</v>
      </c>
      <c r="L3" s="90" t="s">
        <v>113</v>
      </c>
      <c r="M3" s="169" t="s">
        <v>138</v>
      </c>
      <c r="N3" s="170" t="s">
        <v>142</v>
      </c>
      <c r="O3" s="91" t="s">
        <v>143</v>
      </c>
      <c r="P3" s="169" t="s">
        <v>150</v>
      </c>
      <c r="Q3" s="170" t="s">
        <v>39</v>
      </c>
      <c r="R3" s="171" t="s">
        <v>131</v>
      </c>
      <c r="S3" s="176" t="s">
        <v>115</v>
      </c>
      <c r="T3" s="193" t="s">
        <v>118</v>
      </c>
      <c r="U3" s="210" t="s">
        <v>119</v>
      </c>
      <c r="V3" s="210" t="s">
        <v>149</v>
      </c>
      <c r="W3" s="210" t="s">
        <v>120</v>
      </c>
      <c r="X3" s="227" t="s">
        <v>116</v>
      </c>
      <c r="Y3" s="210" t="s">
        <v>130</v>
      </c>
      <c r="Z3" s="227" t="s">
        <v>114</v>
      </c>
      <c r="AA3" s="282" t="s">
        <v>127</v>
      </c>
      <c r="AB3" s="282" t="s">
        <v>128</v>
      </c>
      <c r="AC3" s="282" t="s">
        <v>129</v>
      </c>
      <c r="AD3" s="227" t="s">
        <v>146</v>
      </c>
      <c r="AE3" s="227" t="s">
        <v>121</v>
      </c>
      <c r="AF3" s="227" t="s">
        <v>124</v>
      </c>
      <c r="AI3" s="92"/>
    </row>
    <row r="4" spans="1:35" s="304" customFormat="1" ht="17.25" customHeight="1" x14ac:dyDescent="0.25">
      <c r="A4" s="283" t="s">
        <v>145</v>
      </c>
      <c r="B4" s="290"/>
      <c r="C4" s="291"/>
      <c r="D4" s="292"/>
      <c r="E4" s="292"/>
      <c r="F4" s="293"/>
      <c r="G4" s="291"/>
      <c r="H4" s="294"/>
      <c r="I4" s="295"/>
      <c r="J4" s="296" t="s">
        <v>135</v>
      </c>
      <c r="K4" s="297" t="s">
        <v>136</v>
      </c>
      <c r="L4" s="298" t="s">
        <v>137</v>
      </c>
      <c r="M4" s="296" t="s">
        <v>139</v>
      </c>
      <c r="N4" s="297" t="s">
        <v>140</v>
      </c>
      <c r="O4" s="298" t="s">
        <v>141</v>
      </c>
      <c r="P4" s="287" t="s">
        <v>134</v>
      </c>
      <c r="Q4" s="288" t="s">
        <v>133</v>
      </c>
      <c r="R4" s="289" t="s">
        <v>132</v>
      </c>
      <c r="S4" s="299"/>
      <c r="T4" s="300"/>
      <c r="U4" s="301"/>
      <c r="V4" s="289" t="s">
        <v>148</v>
      </c>
      <c r="W4" s="306" t="s">
        <v>147</v>
      </c>
      <c r="X4" s="299"/>
      <c r="Y4" s="289" t="s">
        <v>144</v>
      </c>
      <c r="Z4" s="284"/>
      <c r="AA4" s="285"/>
      <c r="AB4" s="285"/>
      <c r="AC4" s="285"/>
      <c r="AD4" s="286"/>
      <c r="AE4" s="302" t="s">
        <v>123</v>
      </c>
      <c r="AF4" s="303" t="s">
        <v>125</v>
      </c>
      <c r="AI4" s="305"/>
    </row>
    <row r="5" spans="1:35" s="112" customFormat="1" x14ac:dyDescent="0.25">
      <c r="A5" s="115" t="s">
        <v>90</v>
      </c>
      <c r="B5" s="116">
        <v>22</v>
      </c>
      <c r="C5" s="117">
        <v>662813.45454549999</v>
      </c>
      <c r="D5" s="118">
        <v>0.57066673634207987</v>
      </c>
      <c r="E5" s="118">
        <v>0.52174840638009479</v>
      </c>
      <c r="F5" s="119">
        <v>2.9003018537503693E-2</v>
      </c>
      <c r="G5" s="117">
        <v>672561.81818179996</v>
      </c>
      <c r="H5" s="120">
        <v>663915.36363639997</v>
      </c>
      <c r="I5" s="121">
        <v>649741.86363639997</v>
      </c>
      <c r="J5" s="117">
        <v>15428.95454545</v>
      </c>
      <c r="K5" s="120">
        <v>14651.318181819999</v>
      </c>
      <c r="L5" s="121">
        <v>67115.181818180004</v>
      </c>
      <c r="M5" s="122">
        <v>2.3277974277136303E-2</v>
      </c>
      <c r="N5" s="118">
        <v>4.107416224315262E-2</v>
      </c>
      <c r="O5" s="123">
        <v>1.0242416766774591</v>
      </c>
      <c r="P5" s="122">
        <v>0.43326965162833192</v>
      </c>
      <c r="Q5" s="118">
        <v>0.27061014562157965</v>
      </c>
      <c r="R5" s="119">
        <v>0.9931021247258186</v>
      </c>
      <c r="S5" s="177">
        <v>5.9253846153846155</v>
      </c>
      <c r="T5" s="194">
        <v>94.342785278462941</v>
      </c>
      <c r="U5" s="211">
        <v>94656.432558743341</v>
      </c>
      <c r="V5" s="211">
        <v>33461.25535505647</v>
      </c>
      <c r="W5" s="211">
        <v>24211.923925743216</v>
      </c>
      <c r="X5" s="177">
        <v>72.358085997764135</v>
      </c>
      <c r="Y5" s="211">
        <v>1437.6352286987756</v>
      </c>
      <c r="Z5" s="245"/>
      <c r="AA5" s="246"/>
      <c r="AB5" s="246"/>
      <c r="AC5" s="246"/>
      <c r="AD5" s="246"/>
      <c r="AE5" s="268"/>
      <c r="AF5" s="233">
        <v>54.4</v>
      </c>
      <c r="AI5" s="115"/>
    </row>
    <row r="6" spans="1:35" s="71" customFormat="1" x14ac:dyDescent="0.25">
      <c r="A6" s="64" t="s">
        <v>34</v>
      </c>
      <c r="B6" s="65">
        <v>16</v>
      </c>
      <c r="C6" s="66">
        <v>194686.25</v>
      </c>
      <c r="D6" s="67">
        <v>0.47046208964423525</v>
      </c>
      <c r="E6" s="67">
        <v>0.45710245330628124</v>
      </c>
      <c r="F6" s="68">
        <v>6.7606212559952236E-2</v>
      </c>
      <c r="G6" s="66">
        <v>108655.75</v>
      </c>
      <c r="H6" s="69">
        <v>115940.5</v>
      </c>
      <c r="I6" s="70">
        <v>111196.4375</v>
      </c>
      <c r="J6" s="66">
        <v>591.1875</v>
      </c>
      <c r="K6" s="69">
        <v>502.5625</v>
      </c>
      <c r="L6" s="70">
        <v>8979.5625</v>
      </c>
      <c r="M6" s="73">
        <v>3.0366166074902567E-3</v>
      </c>
      <c r="N6" s="67">
        <v>7.2958245114713135E-3</v>
      </c>
      <c r="O6" s="74">
        <v>1.0813674426467459</v>
      </c>
      <c r="P6" s="73">
        <v>0.583787054812551</v>
      </c>
      <c r="Q6" s="67">
        <v>0.42953373697423419</v>
      </c>
      <c r="R6" s="68">
        <v>0.88468965799601496</v>
      </c>
      <c r="S6" s="178"/>
      <c r="T6" s="195"/>
      <c r="U6" s="212"/>
      <c r="V6" s="212"/>
      <c r="W6" s="212"/>
      <c r="X6" s="228"/>
      <c r="Y6" s="212"/>
      <c r="Z6" s="247">
        <v>1779142</v>
      </c>
      <c r="AA6" s="248">
        <v>370222</v>
      </c>
      <c r="AB6" s="248">
        <v>328813</v>
      </c>
      <c r="AC6" s="248">
        <v>319853</v>
      </c>
      <c r="AD6" s="248">
        <f>SUM(AB6:AC6)</f>
        <v>648666</v>
      </c>
      <c r="AE6" s="269">
        <f>AD6/Z6</f>
        <v>0.36459484403156128</v>
      </c>
      <c r="AF6" s="234"/>
      <c r="AI6" s="64"/>
    </row>
    <row r="7" spans="1:35" s="71" customFormat="1" x14ac:dyDescent="0.25">
      <c r="A7" s="64" t="s">
        <v>6</v>
      </c>
      <c r="B7" s="65">
        <v>5</v>
      </c>
      <c r="C7" s="66">
        <v>2262578.7999999998</v>
      </c>
      <c r="D7" s="67">
        <v>0.60301360553718619</v>
      </c>
      <c r="E7" s="67">
        <v>0.54638256134990748</v>
      </c>
      <c r="F7" s="68">
        <v>1.8595772222386245E-2</v>
      </c>
      <c r="G7" s="66">
        <v>2586106.6</v>
      </c>
      <c r="H7" s="69">
        <v>2524800.6</v>
      </c>
      <c r="I7" s="70">
        <v>2477618.2000000002</v>
      </c>
      <c r="J7" s="66">
        <v>65752</v>
      </c>
      <c r="K7" s="69">
        <v>62599</v>
      </c>
      <c r="L7" s="70">
        <v>266281.2</v>
      </c>
      <c r="M7" s="73">
        <v>2.9060645313215169E-2</v>
      </c>
      <c r="N7" s="67">
        <v>4.7243845553609179E-2</v>
      </c>
      <c r="O7" s="74">
        <v>1.0164923100410317</v>
      </c>
      <c r="P7" s="73">
        <v>0.38487976639752836</v>
      </c>
      <c r="Q7" s="67">
        <v>0.21769107003035651</v>
      </c>
      <c r="R7" s="68">
        <v>1.0200768738119939</v>
      </c>
      <c r="S7" s="178"/>
      <c r="T7" s="195"/>
      <c r="U7" s="212"/>
      <c r="V7" s="212"/>
      <c r="W7" s="212"/>
      <c r="X7" s="228"/>
      <c r="Y7" s="212"/>
      <c r="Z7" s="247">
        <v>12388090</v>
      </c>
      <c r="AA7" s="248">
        <v>8391390</v>
      </c>
      <c r="AB7" s="248">
        <v>2028652</v>
      </c>
      <c r="AC7" s="248">
        <v>1526033</v>
      </c>
      <c r="AD7" s="248">
        <f>SUM(AB7:AC7)</f>
        <v>3554685</v>
      </c>
      <c r="AE7" s="269">
        <f>AD7/Z7</f>
        <v>0.28694375000504518</v>
      </c>
      <c r="AF7" s="234"/>
      <c r="AI7" s="64"/>
    </row>
    <row r="8" spans="1:35" s="71" customFormat="1" x14ac:dyDescent="0.25">
      <c r="A8" s="64" t="s">
        <v>1</v>
      </c>
      <c r="B8" s="65">
        <v>1</v>
      </c>
      <c r="C8" s="66">
        <v>154022</v>
      </c>
      <c r="D8" s="67">
        <v>0.22135798781992183</v>
      </c>
      <c r="E8" s="67">
        <v>1.9789380737816675E-2</v>
      </c>
      <c r="F8" s="68">
        <v>1.2692991910246589E-2</v>
      </c>
      <c r="G8" s="66">
        <v>127335</v>
      </c>
      <c r="H8" s="69">
        <v>127087</v>
      </c>
      <c r="I8" s="70">
        <v>127087</v>
      </c>
      <c r="J8" s="66">
        <v>1218</v>
      </c>
      <c r="K8" s="69">
        <v>1293</v>
      </c>
      <c r="L8" s="70">
        <v>1455</v>
      </c>
      <c r="M8" s="73">
        <v>7.9079612003480019E-3</v>
      </c>
      <c r="N8" s="67">
        <v>0.1397109428768066</v>
      </c>
      <c r="O8" s="74">
        <v>1.0102787096363897</v>
      </c>
      <c r="P8" s="73">
        <v>0.94339769643297711</v>
      </c>
      <c r="Q8" s="67">
        <v>0.94339769643297711</v>
      </c>
      <c r="R8" s="68">
        <v>0.25570481609667389</v>
      </c>
      <c r="S8" s="178"/>
      <c r="T8" s="195"/>
      <c r="U8" s="212"/>
      <c r="V8" s="212"/>
      <c r="W8" s="212"/>
      <c r="X8" s="228"/>
      <c r="Y8" s="212"/>
      <c r="Z8" s="247">
        <v>127087</v>
      </c>
      <c r="AA8" s="248">
        <v>127087</v>
      </c>
      <c r="AB8" s="248"/>
      <c r="AC8" s="248"/>
      <c r="AD8" s="248">
        <f>SUM(AB8:AC8)</f>
        <v>0</v>
      </c>
      <c r="AE8" s="269">
        <f>AD8/Z8</f>
        <v>0</v>
      </c>
      <c r="AF8" s="234"/>
      <c r="AI8" s="64"/>
    </row>
    <row r="9" spans="1:35" s="133" customFormat="1" x14ac:dyDescent="0.25">
      <c r="A9" s="124" t="s">
        <v>91</v>
      </c>
      <c r="B9" s="125">
        <v>2</v>
      </c>
      <c r="C9" s="126">
        <v>4438022</v>
      </c>
      <c r="D9" s="127">
        <v>0.78316116954805537</v>
      </c>
      <c r="E9" s="127">
        <v>0.60112804758516292</v>
      </c>
      <c r="F9" s="128">
        <v>1.5826870619388548E-3</v>
      </c>
      <c r="G9" s="126">
        <v>2036886.5</v>
      </c>
      <c r="H9" s="129">
        <v>2000948</v>
      </c>
      <c r="I9" s="130">
        <v>1977430</v>
      </c>
      <c r="J9" s="126">
        <v>-157958</v>
      </c>
      <c r="K9" s="129">
        <v>-121468</v>
      </c>
      <c r="L9" s="130">
        <v>235485</v>
      </c>
      <c r="M9" s="131">
        <v>-3.5591982193869248E-2</v>
      </c>
      <c r="N9" s="127">
        <v>-4.2840377974299244E-2</v>
      </c>
      <c r="O9" s="132">
        <v>0.93061678567491934</v>
      </c>
      <c r="P9" s="131">
        <v>0.16919542084288902</v>
      </c>
      <c r="Q9" s="127">
        <v>0.11249031663204914</v>
      </c>
      <c r="R9" s="128">
        <v>1.0608347444454498</v>
      </c>
      <c r="S9" s="179">
        <v>22.21</v>
      </c>
      <c r="T9" s="196">
        <v>204.52870328680771</v>
      </c>
      <c r="U9" s="213">
        <v>91340.072039621795</v>
      </c>
      <c r="V9" s="213">
        <v>37276.33948671769</v>
      </c>
      <c r="W9" s="213">
        <v>26673.683025664115</v>
      </c>
      <c r="X9" s="179">
        <v>71.556605055516471</v>
      </c>
      <c r="Y9" s="213">
        <v>1569.398168992946</v>
      </c>
      <c r="Z9" s="249"/>
      <c r="AA9" s="250"/>
      <c r="AB9" s="250"/>
      <c r="AC9" s="250"/>
      <c r="AD9" s="250"/>
      <c r="AE9" s="270"/>
      <c r="AF9" s="235">
        <v>0.1</v>
      </c>
      <c r="AI9" s="124"/>
    </row>
    <row r="10" spans="1:35" s="14" customFormat="1" x14ac:dyDescent="0.25">
      <c r="A10" s="12" t="s">
        <v>7</v>
      </c>
      <c r="B10" s="47">
        <v>2</v>
      </c>
      <c r="C10" s="32">
        <v>4438022</v>
      </c>
      <c r="D10" s="25">
        <v>0.78316116954805537</v>
      </c>
      <c r="E10" s="25">
        <v>0.60112804758516292</v>
      </c>
      <c r="F10" s="39">
        <v>1.5826870619388548E-3</v>
      </c>
      <c r="G10" s="32">
        <v>2036886.5</v>
      </c>
      <c r="H10" s="13">
        <v>2000948</v>
      </c>
      <c r="I10" s="58">
        <v>1977430</v>
      </c>
      <c r="J10" s="32">
        <v>-157958</v>
      </c>
      <c r="K10" s="13">
        <v>-121468</v>
      </c>
      <c r="L10" s="58">
        <v>235485</v>
      </c>
      <c r="M10" s="75">
        <v>-3.5591982193869248E-2</v>
      </c>
      <c r="N10" s="25">
        <v>-4.2840377974299244E-2</v>
      </c>
      <c r="O10" s="76">
        <v>0.93061678567491934</v>
      </c>
      <c r="P10" s="75">
        <v>0.16919542084288902</v>
      </c>
      <c r="Q10" s="25">
        <v>0.11249031663204914</v>
      </c>
      <c r="R10" s="39">
        <v>1.0608347444454498</v>
      </c>
      <c r="S10" s="180"/>
      <c r="T10" s="197"/>
      <c r="U10" s="214"/>
      <c r="V10" s="214"/>
      <c r="W10" s="214"/>
      <c r="X10" s="229"/>
      <c r="Y10" s="214"/>
      <c r="Z10" s="251">
        <v>3954860</v>
      </c>
      <c r="AA10" s="252">
        <v>3932432</v>
      </c>
      <c r="AB10" s="252">
        <v>22428</v>
      </c>
      <c r="AC10" s="252"/>
      <c r="AD10" s="252">
        <f>SUM(AB10:AC10)</f>
        <v>22428</v>
      </c>
      <c r="AE10" s="271">
        <f>AD10/Z10</f>
        <v>5.6709972034408298E-3</v>
      </c>
      <c r="AF10" s="236"/>
      <c r="AI10" s="12"/>
    </row>
    <row r="11" spans="1:35" s="14" customFormat="1" x14ac:dyDescent="0.25">
      <c r="A11" s="12" t="s">
        <v>20</v>
      </c>
      <c r="B11" s="47">
        <v>0</v>
      </c>
      <c r="C11" s="108" t="s">
        <v>46</v>
      </c>
      <c r="D11" s="172" t="s">
        <v>46</v>
      </c>
      <c r="E11" s="172" t="s">
        <v>46</v>
      </c>
      <c r="F11" s="172" t="s">
        <v>46</v>
      </c>
      <c r="G11" s="108" t="s">
        <v>46</v>
      </c>
      <c r="H11" s="108" t="s">
        <v>46</v>
      </c>
      <c r="I11" s="108" t="s">
        <v>46</v>
      </c>
      <c r="J11" s="108" t="s">
        <v>46</v>
      </c>
      <c r="K11" s="108" t="s">
        <v>46</v>
      </c>
      <c r="L11" s="108" t="s">
        <v>46</v>
      </c>
      <c r="M11" s="172" t="s">
        <v>46</v>
      </c>
      <c r="N11" s="172" t="s">
        <v>46</v>
      </c>
      <c r="O11" s="108" t="s">
        <v>46</v>
      </c>
      <c r="P11" s="172" t="s">
        <v>46</v>
      </c>
      <c r="Q11" s="172" t="s">
        <v>46</v>
      </c>
      <c r="R11" s="172" t="s">
        <v>46</v>
      </c>
      <c r="S11" s="180"/>
      <c r="T11" s="197"/>
      <c r="U11" s="214"/>
      <c r="V11" s="214"/>
      <c r="W11" s="214"/>
      <c r="X11" s="229"/>
      <c r="Y11" s="214"/>
      <c r="Z11" s="251"/>
      <c r="AA11" s="252"/>
      <c r="AB11" s="252"/>
      <c r="AC11" s="252"/>
      <c r="AD11" s="252"/>
      <c r="AE11" s="271"/>
      <c r="AF11" s="236"/>
      <c r="AI11" s="12"/>
    </row>
    <row r="12" spans="1:35" s="143" customFormat="1" x14ac:dyDescent="0.25">
      <c r="A12" s="134" t="s">
        <v>92</v>
      </c>
      <c r="B12" s="135">
        <v>403</v>
      </c>
      <c r="C12" s="136">
        <v>3557221.1513649998</v>
      </c>
      <c r="D12" s="137">
        <v>0.52972076042472971</v>
      </c>
      <c r="E12" s="137">
        <v>0.37420805170215687</v>
      </c>
      <c r="F12" s="138">
        <v>2.7725391725528462E-2</v>
      </c>
      <c r="G12" s="136">
        <v>3576051.7146399999</v>
      </c>
      <c r="H12" s="139">
        <v>3469762.265509</v>
      </c>
      <c r="I12" s="140">
        <v>3413322.538462</v>
      </c>
      <c r="J12" s="136">
        <v>46838.6674938</v>
      </c>
      <c r="K12" s="139">
        <v>83158.439205960007</v>
      </c>
      <c r="L12" s="140">
        <v>294760.52605460002</v>
      </c>
      <c r="M12" s="141">
        <v>1.3167207069998098E-2</v>
      </c>
      <c r="N12" s="137">
        <v>3.1143164452431898E-2</v>
      </c>
      <c r="O12" s="142">
        <v>1.0168486496884497</v>
      </c>
      <c r="P12" s="141">
        <v>0.57720394502268058</v>
      </c>
      <c r="Q12" s="137">
        <v>0.34309586446057033</v>
      </c>
      <c r="R12" s="138">
        <v>0.79814892404504201</v>
      </c>
      <c r="S12" s="181">
        <v>26.71255269320843</v>
      </c>
      <c r="T12" s="198">
        <v>125.50522147487433</v>
      </c>
      <c r="U12" s="215">
        <v>123134.7990489433</v>
      </c>
      <c r="V12" s="215">
        <v>32182.12867320226</v>
      </c>
      <c r="W12" s="215">
        <v>21627.713553785376</v>
      </c>
      <c r="X12" s="181">
        <v>67.204111242630631</v>
      </c>
      <c r="Y12" s="215">
        <v>1315.5309306760789</v>
      </c>
      <c r="Z12" s="253"/>
      <c r="AA12" s="254"/>
      <c r="AB12" s="254"/>
      <c r="AC12" s="254"/>
      <c r="AD12" s="254"/>
      <c r="AE12" s="272"/>
      <c r="AF12" s="237">
        <v>58.5</v>
      </c>
      <c r="AI12" s="134"/>
    </row>
    <row r="13" spans="1:35" s="18" customFormat="1" x14ac:dyDescent="0.25">
      <c r="A13" s="15" t="s">
        <v>8</v>
      </c>
      <c r="B13" s="48">
        <v>28</v>
      </c>
      <c r="C13" s="33">
        <v>5230832.9642857146</v>
      </c>
      <c r="D13" s="26">
        <v>0.55194019461104271</v>
      </c>
      <c r="E13" s="26">
        <v>0.38194186677029035</v>
      </c>
      <c r="F13" s="40">
        <v>1.3990417245961298E-2</v>
      </c>
      <c r="G13" s="33">
        <v>6054313.6428571427</v>
      </c>
      <c r="H13" s="17">
        <v>5868977.3571428573</v>
      </c>
      <c r="I13" s="59">
        <v>5833526.9285714282</v>
      </c>
      <c r="J13" s="33">
        <v>56695.714285714283</v>
      </c>
      <c r="K13" s="17">
        <v>113698.53571428571</v>
      </c>
      <c r="L13" s="59">
        <v>405597.96428571426</v>
      </c>
      <c r="M13" s="77">
        <v>1.0838754491457223E-2</v>
      </c>
      <c r="N13" s="26">
        <v>2.6757002817231861E-2</v>
      </c>
      <c r="O13" s="78">
        <v>0.99866988947983037</v>
      </c>
      <c r="P13" s="77">
        <v>0.59491896138393641</v>
      </c>
      <c r="Q13" s="26">
        <v>0.36689108166690987</v>
      </c>
      <c r="R13" s="40">
        <v>0.73392197664011039</v>
      </c>
      <c r="S13" s="182">
        <v>46.657586206896546</v>
      </c>
      <c r="T13" s="199">
        <v>104.84850968538213</v>
      </c>
      <c r="U13" s="216">
        <v>123742.67628430163</v>
      </c>
      <c r="V13" s="216">
        <v>27934.859985070987</v>
      </c>
      <c r="W13" s="216">
        <v>19630.062746199386</v>
      </c>
      <c r="X13" s="182">
        <v>70.270847094598395</v>
      </c>
      <c r="Y13" s="216">
        <v>1208.5024549111774</v>
      </c>
      <c r="Z13" s="255">
        <v>163338754</v>
      </c>
      <c r="AA13" s="256">
        <v>53551034</v>
      </c>
      <c r="AB13" s="256">
        <v>48221124</v>
      </c>
      <c r="AC13" s="256">
        <v>18093164</v>
      </c>
      <c r="AD13" s="256">
        <f t="shared" ref="AD13:AD33" si="0">SUM(AB13:AC13)</f>
        <v>66314288</v>
      </c>
      <c r="AE13" s="273">
        <f t="shared" ref="AE13:AE33" si="1">AD13/Z13</f>
        <v>0.40599237092257973</v>
      </c>
      <c r="AF13" s="238">
        <v>26.3</v>
      </c>
      <c r="AI13" s="16"/>
    </row>
    <row r="14" spans="1:35" s="18" customFormat="1" x14ac:dyDescent="0.25">
      <c r="A14" s="15" t="s">
        <v>9</v>
      </c>
      <c r="B14" s="48">
        <v>7</v>
      </c>
      <c r="C14" s="33">
        <v>2785204</v>
      </c>
      <c r="D14" s="26">
        <v>0.56315146548896033</v>
      </c>
      <c r="E14" s="26">
        <v>0.55806561078778127</v>
      </c>
      <c r="F14" s="40">
        <v>1.4543176832186901E-3</v>
      </c>
      <c r="G14" s="33">
        <v>1530033.2857142857</v>
      </c>
      <c r="H14" s="17">
        <v>1580530.857142857</v>
      </c>
      <c r="I14" s="59">
        <v>1476037.7142857143</v>
      </c>
      <c r="J14" s="33">
        <v>-283751.57142857142</v>
      </c>
      <c r="K14" s="17">
        <v>-216140.57142857142</v>
      </c>
      <c r="L14" s="59">
        <v>-54324.142857142855</v>
      </c>
      <c r="M14" s="77">
        <v>-0.10187820045805314</v>
      </c>
      <c r="N14" s="26">
        <v>-0.64130156132859195</v>
      </c>
      <c r="O14" s="78">
        <v>0.91204364600290155</v>
      </c>
      <c r="P14" s="77">
        <v>0.84113838699068366</v>
      </c>
      <c r="Q14" s="26">
        <v>0.56788987192936058</v>
      </c>
      <c r="R14" s="40">
        <v>0.28209393519269921</v>
      </c>
      <c r="S14" s="182">
        <v>12.614444444444445</v>
      </c>
      <c r="T14" s="199">
        <v>175.89586893332159</v>
      </c>
      <c r="U14" s="216">
        <v>93523.32423148067</v>
      </c>
      <c r="V14" s="216">
        <v>14235.611732581696</v>
      </c>
      <c r="W14" s="216">
        <v>17585.114066766495</v>
      </c>
      <c r="X14" s="182">
        <v>123.52903687671277</v>
      </c>
      <c r="Y14" s="216">
        <v>1069.4500719339969</v>
      </c>
      <c r="Z14" s="255">
        <v>10332264</v>
      </c>
      <c r="AA14" s="256">
        <v>9879864</v>
      </c>
      <c r="AB14" s="256">
        <v>140537</v>
      </c>
      <c r="AC14" s="256">
        <v>88958</v>
      </c>
      <c r="AD14" s="256">
        <f t="shared" si="0"/>
        <v>229495</v>
      </c>
      <c r="AE14" s="273">
        <f t="shared" si="1"/>
        <v>2.221149207956746E-2</v>
      </c>
      <c r="AF14" s="238">
        <v>11.8</v>
      </c>
      <c r="AI14" s="16"/>
    </row>
    <row r="15" spans="1:35" s="18" customFormat="1" x14ac:dyDescent="0.25">
      <c r="A15" s="15" t="s">
        <v>10</v>
      </c>
      <c r="B15" s="48">
        <v>9</v>
      </c>
      <c r="C15" s="33">
        <v>3029203.3333333335</v>
      </c>
      <c r="D15" s="26">
        <v>0.60192980699362464</v>
      </c>
      <c r="E15" s="26">
        <v>0.31627233856499859</v>
      </c>
      <c r="F15" s="40">
        <v>1.593169161088559E-2</v>
      </c>
      <c r="G15" s="33">
        <v>3051981.3333333335</v>
      </c>
      <c r="H15" s="17">
        <v>2980402.222222222</v>
      </c>
      <c r="I15" s="59">
        <v>2967605.3333333335</v>
      </c>
      <c r="J15" s="33">
        <v>95532.777777777781</v>
      </c>
      <c r="K15" s="17">
        <v>153248.55555555556</v>
      </c>
      <c r="L15" s="59">
        <v>261457.55555555556</v>
      </c>
      <c r="M15" s="77">
        <v>3.1537261538879126E-2</v>
      </c>
      <c r="N15" s="26">
        <v>0.10273065843350965</v>
      </c>
      <c r="O15" s="78">
        <v>1.0437656628840521</v>
      </c>
      <c r="P15" s="77">
        <v>0.69301022674461898</v>
      </c>
      <c r="Q15" s="26">
        <v>0.41252467187008834</v>
      </c>
      <c r="R15" s="40">
        <v>0.51000925637602212</v>
      </c>
      <c r="S15" s="182">
        <v>13.759090909090908</v>
      </c>
      <c r="T15" s="199">
        <v>174.44325074331022</v>
      </c>
      <c r="U15" s="216">
        <v>178910.65741658409</v>
      </c>
      <c r="V15" s="216">
        <v>38464.71754212091</v>
      </c>
      <c r="W15" s="216">
        <v>22945.437727122564</v>
      </c>
      <c r="X15" s="182">
        <v>59.653207389333062</v>
      </c>
      <c r="Y15" s="216">
        <v>1419.9350291818082</v>
      </c>
      <c r="Z15" s="255">
        <v>26708448</v>
      </c>
      <c r="AA15" s="256">
        <v>21026597</v>
      </c>
      <c r="AB15" s="256">
        <v>2827871</v>
      </c>
      <c r="AC15" s="256">
        <v>1817469</v>
      </c>
      <c r="AD15" s="256">
        <f t="shared" si="0"/>
        <v>4645340</v>
      </c>
      <c r="AE15" s="273">
        <f t="shared" si="1"/>
        <v>0.17392774001694145</v>
      </c>
      <c r="AF15" s="238">
        <v>81.2</v>
      </c>
      <c r="AI15" s="16"/>
    </row>
    <row r="16" spans="1:35" s="18" customFormat="1" x14ac:dyDescent="0.25">
      <c r="A16" s="15" t="s">
        <v>11</v>
      </c>
      <c r="B16" s="48">
        <v>6</v>
      </c>
      <c r="C16" s="33">
        <v>261631</v>
      </c>
      <c r="D16" s="26">
        <v>0.42946172280807704</v>
      </c>
      <c r="E16" s="26">
        <v>0.4240163945913647</v>
      </c>
      <c r="F16" s="40">
        <v>1.9563176127191861E-3</v>
      </c>
      <c r="G16" s="33">
        <v>102257.83333333333</v>
      </c>
      <c r="H16" s="17">
        <v>99923.5</v>
      </c>
      <c r="I16" s="59">
        <v>98479.333333333328</v>
      </c>
      <c r="J16" s="33">
        <v>-3500.1666666666665</v>
      </c>
      <c r="K16" s="17">
        <v>795</v>
      </c>
      <c r="L16" s="59">
        <v>5608.333333333333</v>
      </c>
      <c r="M16" s="77">
        <v>-1.3378256654091704E-2</v>
      </c>
      <c r="N16" s="26">
        <v>-3.8740870963993E-2</v>
      </c>
      <c r="O16" s="78">
        <v>0.99626778245458947</v>
      </c>
      <c r="P16" s="77">
        <v>0.65467331215847258</v>
      </c>
      <c r="Q16" s="26">
        <v>0.26229689906777104</v>
      </c>
      <c r="R16" s="40">
        <v>0.80409188875687332</v>
      </c>
      <c r="S16" s="182">
        <v>0.73555555555555552</v>
      </c>
      <c r="T16" s="199">
        <v>269.84456193353475</v>
      </c>
      <c r="U16" s="216">
        <v>92922.809667673719</v>
      </c>
      <c r="V16" s="216">
        <v>25975.830815709971</v>
      </c>
      <c r="W16" s="216">
        <v>22574.773413897281</v>
      </c>
      <c r="X16" s="182">
        <v>86.906838799720859</v>
      </c>
      <c r="Y16" s="216">
        <v>1371.1732124874118</v>
      </c>
      <c r="Z16" s="255">
        <v>590876</v>
      </c>
      <c r="AA16" s="256">
        <v>362831</v>
      </c>
      <c r="AB16" s="256">
        <v>121159</v>
      </c>
      <c r="AC16" s="256">
        <v>37735</v>
      </c>
      <c r="AD16" s="256">
        <f t="shared" si="0"/>
        <v>158894</v>
      </c>
      <c r="AE16" s="273">
        <f t="shared" si="1"/>
        <v>0.2689125975670022</v>
      </c>
      <c r="AF16" s="238">
        <v>14.2</v>
      </c>
      <c r="AI16" s="16"/>
    </row>
    <row r="17" spans="1:35" s="18" customFormat="1" x14ac:dyDescent="0.25">
      <c r="A17" s="15" t="s">
        <v>21</v>
      </c>
      <c r="B17" s="48">
        <v>4</v>
      </c>
      <c r="C17" s="33">
        <v>2707697.75</v>
      </c>
      <c r="D17" s="26">
        <v>0.22021309431601072</v>
      </c>
      <c r="E17" s="26">
        <v>0.14812703892079535</v>
      </c>
      <c r="F17" s="40">
        <v>8.2383364243664201E-2</v>
      </c>
      <c r="G17" s="33">
        <v>3049907.5</v>
      </c>
      <c r="H17" s="17">
        <v>3006482.25</v>
      </c>
      <c r="I17" s="59">
        <v>2995041</v>
      </c>
      <c r="J17" s="33">
        <v>39685.75</v>
      </c>
      <c r="K17" s="17">
        <v>71063.5</v>
      </c>
      <c r="L17" s="59">
        <v>152047.25</v>
      </c>
      <c r="M17" s="77">
        <v>1.4656639575078127E-2</v>
      </c>
      <c r="N17" s="26">
        <v>3.3400045194620913E-2</v>
      </c>
      <c r="O17" s="78">
        <v>1.0124871059940332</v>
      </c>
      <c r="P17" s="77">
        <v>0.5611790496188136</v>
      </c>
      <c r="Q17" s="26">
        <v>0.28955715238157581</v>
      </c>
      <c r="R17" s="40">
        <v>1.99271052316021</v>
      </c>
      <c r="S17" s="182">
        <v>40.2425</v>
      </c>
      <c r="T17" s="199">
        <v>67.167521898490406</v>
      </c>
      <c r="U17" s="216">
        <v>75553.618686711809</v>
      </c>
      <c r="V17" s="216">
        <v>23566.900664720135</v>
      </c>
      <c r="W17" s="216">
        <v>19788.625209666399</v>
      </c>
      <c r="X17" s="182">
        <v>83.967872955352803</v>
      </c>
      <c r="Y17" s="216">
        <v>1184.3744175933405</v>
      </c>
      <c r="Z17" s="255">
        <v>11980164</v>
      </c>
      <c r="AA17" s="256">
        <v>11805824</v>
      </c>
      <c r="AB17" s="256">
        <v>147387</v>
      </c>
      <c r="AC17" s="256">
        <v>15837</v>
      </c>
      <c r="AD17" s="256">
        <f t="shared" si="0"/>
        <v>163224</v>
      </c>
      <c r="AE17" s="273">
        <f t="shared" si="1"/>
        <v>1.3624521333764713E-2</v>
      </c>
      <c r="AF17" s="238">
        <v>68.2</v>
      </c>
      <c r="AI17" s="16"/>
    </row>
    <row r="18" spans="1:35" s="18" customFormat="1" x14ac:dyDescent="0.25">
      <c r="A18" s="15" t="s">
        <v>22</v>
      </c>
      <c r="B18" s="48">
        <v>32</v>
      </c>
      <c r="C18" s="33">
        <v>577358.375</v>
      </c>
      <c r="D18" s="26">
        <v>0.51061375008200061</v>
      </c>
      <c r="E18" s="26">
        <v>0.46836518566133212</v>
      </c>
      <c r="F18" s="40">
        <v>2.2064393713869656E-2</v>
      </c>
      <c r="G18" s="33">
        <v>378727.5</v>
      </c>
      <c r="H18" s="17">
        <v>366697.0625</v>
      </c>
      <c r="I18" s="59">
        <v>365347.84375</v>
      </c>
      <c r="J18" s="33">
        <v>-31531</v>
      </c>
      <c r="K18" s="17">
        <v>-25030</v>
      </c>
      <c r="L18" s="59">
        <v>10392.25</v>
      </c>
      <c r="M18" s="77">
        <v>-5.4612527271298353E-2</v>
      </c>
      <c r="N18" s="26">
        <v>-0.28183087052911165</v>
      </c>
      <c r="O18" s="78">
        <v>0.9204335227674284</v>
      </c>
      <c r="P18" s="77">
        <v>0.80622233764254303</v>
      </c>
      <c r="Q18" s="26">
        <v>0.47133073976799938</v>
      </c>
      <c r="R18" s="40">
        <v>0.3794994990368703</v>
      </c>
      <c r="S18" s="182">
        <v>3.5436363636363635</v>
      </c>
      <c r="T18" s="199">
        <v>147.27049769112367</v>
      </c>
      <c r="U18" s="216">
        <v>102169.59979476655</v>
      </c>
      <c r="V18" s="216">
        <v>21547.340516504191</v>
      </c>
      <c r="W18" s="216">
        <v>18703.557379852915</v>
      </c>
      <c r="X18" s="182">
        <v>86.802161805197827</v>
      </c>
      <c r="Y18" s="216">
        <v>1148.4457841628184</v>
      </c>
      <c r="Z18" s="255">
        <v>11691131</v>
      </c>
      <c r="AA18" s="256">
        <v>3563864</v>
      </c>
      <c r="AB18" s="256">
        <v>1708775</v>
      </c>
      <c r="AC18" s="256">
        <v>1049971</v>
      </c>
      <c r="AD18" s="256">
        <f t="shared" si="0"/>
        <v>2758746</v>
      </c>
      <c r="AE18" s="273">
        <f t="shared" si="1"/>
        <v>0.23596912907741774</v>
      </c>
      <c r="AF18" s="238">
        <v>58.4</v>
      </c>
      <c r="AI18" s="16"/>
    </row>
    <row r="19" spans="1:35" s="18" customFormat="1" x14ac:dyDescent="0.25">
      <c r="A19" s="15" t="s">
        <v>23</v>
      </c>
      <c r="B19" s="48">
        <v>5</v>
      </c>
      <c r="C19" s="33">
        <v>573238.80000000005</v>
      </c>
      <c r="D19" s="26">
        <v>0.4783067719770539</v>
      </c>
      <c r="E19" s="26">
        <v>0.45847978189892241</v>
      </c>
      <c r="F19" s="40">
        <v>4.8765017301689979E-2</v>
      </c>
      <c r="G19" s="33">
        <v>463522.6</v>
      </c>
      <c r="H19" s="17">
        <v>460397.8</v>
      </c>
      <c r="I19" s="59">
        <v>458439.8</v>
      </c>
      <c r="J19" s="33">
        <v>15966.6</v>
      </c>
      <c r="K19" s="17">
        <v>23750.6</v>
      </c>
      <c r="L19" s="59">
        <v>51261.8</v>
      </c>
      <c r="M19" s="77">
        <v>2.7853313488200727E-2</v>
      </c>
      <c r="N19" s="26">
        <v>8.779784489300349E-2</v>
      </c>
      <c r="O19" s="78">
        <v>1.0543931118761325</v>
      </c>
      <c r="P19" s="77">
        <v>0.68275629632885981</v>
      </c>
      <c r="Q19" s="26">
        <v>0.29936563959034174</v>
      </c>
      <c r="R19" s="40">
        <v>0.66326408543168092</v>
      </c>
      <c r="S19" s="182">
        <v>3.1466666666666665</v>
      </c>
      <c r="T19" s="199">
        <v>156.98572563559324</v>
      </c>
      <c r="U19" s="216">
        <v>121927.38347457627</v>
      </c>
      <c r="V19" s="216">
        <v>33650.741525423728</v>
      </c>
      <c r="W19" s="216">
        <v>20501.218220338986</v>
      </c>
      <c r="X19" s="182">
        <v>60.923525874905174</v>
      </c>
      <c r="Y19" s="216">
        <v>1232.4461511299435</v>
      </c>
      <c r="Z19" s="255">
        <v>2292199</v>
      </c>
      <c r="AA19" s="256">
        <v>946259</v>
      </c>
      <c r="AB19" s="256">
        <v>535314</v>
      </c>
      <c r="AC19" s="256">
        <v>400158</v>
      </c>
      <c r="AD19" s="256">
        <f t="shared" si="0"/>
        <v>935472</v>
      </c>
      <c r="AE19" s="273">
        <f t="shared" si="1"/>
        <v>0.40811116312327156</v>
      </c>
      <c r="AF19" s="238">
        <v>41</v>
      </c>
      <c r="AI19" s="16"/>
    </row>
    <row r="20" spans="1:35" s="18" customFormat="1" x14ac:dyDescent="0.25">
      <c r="A20" s="15" t="s">
        <v>24</v>
      </c>
      <c r="B20" s="48">
        <v>20</v>
      </c>
      <c r="C20" s="33">
        <v>377110.45</v>
      </c>
      <c r="D20" s="26">
        <v>0.57094851123855095</v>
      </c>
      <c r="E20" s="26">
        <v>0.53248153160433498</v>
      </c>
      <c r="F20" s="40">
        <v>2.4623290073239816E-2</v>
      </c>
      <c r="G20" s="33">
        <v>332958.05</v>
      </c>
      <c r="H20" s="17">
        <v>325768.3</v>
      </c>
      <c r="I20" s="59">
        <v>321418.95</v>
      </c>
      <c r="J20" s="33">
        <v>-13180.1</v>
      </c>
      <c r="K20" s="17">
        <v>-11035.85</v>
      </c>
      <c r="L20" s="59">
        <v>16710.5</v>
      </c>
      <c r="M20" s="77">
        <v>-3.4950238053599418E-2</v>
      </c>
      <c r="N20" s="26">
        <v>-0.10276969237163047</v>
      </c>
      <c r="O20" s="78">
        <v>0.96293549507474707</v>
      </c>
      <c r="P20" s="77">
        <v>0.65991687581184766</v>
      </c>
      <c r="Q20" s="26">
        <v>0.41383538960535304</v>
      </c>
      <c r="R20" s="40">
        <v>0.59564587260314339</v>
      </c>
      <c r="S20" s="182">
        <v>4.9685714285714289</v>
      </c>
      <c r="T20" s="199">
        <v>71.883112900134179</v>
      </c>
      <c r="U20" s="216">
        <v>63055.510829978914</v>
      </c>
      <c r="V20" s="216">
        <v>23460.207015526164</v>
      </c>
      <c r="W20" s="216">
        <v>20196.578493387002</v>
      </c>
      <c r="X20" s="182">
        <v>86.088662730131645</v>
      </c>
      <c r="Y20" s="216">
        <v>1285.8643217685769</v>
      </c>
      <c r="Z20" s="255">
        <v>6428379</v>
      </c>
      <c r="AA20" s="256">
        <v>3704077</v>
      </c>
      <c r="AB20" s="256">
        <v>526348</v>
      </c>
      <c r="AC20" s="256">
        <v>315957</v>
      </c>
      <c r="AD20" s="256">
        <f t="shared" si="0"/>
        <v>842305</v>
      </c>
      <c r="AE20" s="273">
        <f t="shared" si="1"/>
        <v>0.13102914436127677</v>
      </c>
      <c r="AF20" s="238">
        <v>5.6</v>
      </c>
      <c r="AI20" s="16"/>
    </row>
    <row r="21" spans="1:35" s="18" customFormat="1" x14ac:dyDescent="0.25">
      <c r="A21" s="15" t="s">
        <v>25</v>
      </c>
      <c r="B21" s="48">
        <v>7</v>
      </c>
      <c r="C21" s="33">
        <v>6672472</v>
      </c>
      <c r="D21" s="26">
        <v>0.54050554919633131</v>
      </c>
      <c r="E21" s="26">
        <v>0.45882858064340432</v>
      </c>
      <c r="F21" s="40">
        <v>2.8795025291975748E-2</v>
      </c>
      <c r="G21" s="33">
        <v>6971425</v>
      </c>
      <c r="H21" s="17">
        <v>6690397.7142857146</v>
      </c>
      <c r="I21" s="59">
        <v>6622845.4285714282</v>
      </c>
      <c r="J21" s="33">
        <v>173666.42857142858</v>
      </c>
      <c r="K21" s="17">
        <v>80348.28571428571</v>
      </c>
      <c r="L21" s="59">
        <v>459017.14285714284</v>
      </c>
      <c r="M21" s="77">
        <v>2.6027299713124098E-2</v>
      </c>
      <c r="N21" s="26">
        <v>5.3568889296837521E-2</v>
      </c>
      <c r="O21" s="78">
        <v>1.0024447452575014</v>
      </c>
      <c r="P21" s="77">
        <v>0.51413404207616009</v>
      </c>
      <c r="Q21" s="26">
        <v>0.33580876344307947</v>
      </c>
      <c r="R21" s="40">
        <v>0.89891021220090328</v>
      </c>
      <c r="S21" s="182">
        <v>52.712499999999999</v>
      </c>
      <c r="T21" s="199">
        <v>159.80993834479489</v>
      </c>
      <c r="U21" s="216">
        <v>202190.37704529287</v>
      </c>
      <c r="V21" s="216">
        <v>38410.699549442732</v>
      </c>
      <c r="W21" s="216">
        <v>23941.849656153663</v>
      </c>
      <c r="X21" s="182">
        <v>62.331199215300458</v>
      </c>
      <c r="Y21" s="216">
        <v>1537.8313967275315</v>
      </c>
      <c r="Z21" s="255">
        <v>46359918</v>
      </c>
      <c r="AA21" s="256">
        <v>38589008</v>
      </c>
      <c r="AB21" s="256">
        <v>4039627</v>
      </c>
      <c r="AC21" s="256">
        <v>1879647</v>
      </c>
      <c r="AD21" s="256">
        <f t="shared" si="0"/>
        <v>5919274</v>
      </c>
      <c r="AE21" s="273">
        <f t="shared" si="1"/>
        <v>0.12768085569090093</v>
      </c>
      <c r="AF21" s="238">
        <v>76.2</v>
      </c>
      <c r="AI21" s="16"/>
    </row>
    <row r="22" spans="1:35" s="18" customFormat="1" x14ac:dyDescent="0.25">
      <c r="A22" s="15" t="s">
        <v>26</v>
      </c>
      <c r="B22" s="48">
        <v>30</v>
      </c>
      <c r="C22" s="33">
        <v>1104170.5333333334</v>
      </c>
      <c r="D22" s="26">
        <v>0.53032620323503166</v>
      </c>
      <c r="E22" s="26">
        <v>0.45855015269984262</v>
      </c>
      <c r="F22" s="40">
        <v>2.535465838066801E-2</v>
      </c>
      <c r="G22" s="33">
        <v>1363355.0666666667</v>
      </c>
      <c r="H22" s="17">
        <v>1374492.1333333333</v>
      </c>
      <c r="I22" s="59">
        <v>1352984.1</v>
      </c>
      <c r="J22" s="33">
        <v>-97270.433333333334</v>
      </c>
      <c r="K22" s="17">
        <v>-61374.5</v>
      </c>
      <c r="L22" s="59">
        <v>84886</v>
      </c>
      <c r="M22" s="77">
        <v>-8.8093668864435065E-2</v>
      </c>
      <c r="N22" s="26">
        <v>-0.3518636596792642</v>
      </c>
      <c r="O22" s="78">
        <v>0.96902800964056202</v>
      </c>
      <c r="P22" s="77">
        <v>0.74963692202617493</v>
      </c>
      <c r="Q22" s="26">
        <v>0.40557811178683872</v>
      </c>
      <c r="R22" s="40">
        <v>0.47209260347044996</v>
      </c>
      <c r="S22" s="182">
        <v>10.067878787878788</v>
      </c>
      <c r="T22" s="199">
        <v>104.60458253070068</v>
      </c>
      <c r="U22" s="216">
        <v>128922.73356609679</v>
      </c>
      <c r="V22" s="216">
        <v>29129.987358535996</v>
      </c>
      <c r="W22" s="216">
        <v>21539.047074404043</v>
      </c>
      <c r="X22" s="182">
        <v>73.941148031746167</v>
      </c>
      <c r="Y22" s="216">
        <v>1335.7715807849747</v>
      </c>
      <c r="Z22" s="255">
        <v>40589523</v>
      </c>
      <c r="AA22" s="256">
        <v>10047980</v>
      </c>
      <c r="AB22" s="256">
        <v>7388856</v>
      </c>
      <c r="AC22" s="256">
        <v>3482222</v>
      </c>
      <c r="AD22" s="256">
        <f t="shared" si="0"/>
        <v>10871078</v>
      </c>
      <c r="AE22" s="273">
        <f t="shared" si="1"/>
        <v>0.26782965643621875</v>
      </c>
      <c r="AF22" s="238">
        <v>32.6</v>
      </c>
      <c r="AI22" s="16"/>
    </row>
    <row r="23" spans="1:35" s="18" customFormat="1" x14ac:dyDescent="0.25">
      <c r="A23" s="15" t="s">
        <v>27</v>
      </c>
      <c r="B23" s="48">
        <v>21</v>
      </c>
      <c r="C23" s="33">
        <v>12962509.80952381</v>
      </c>
      <c r="D23" s="26">
        <v>0.73939412659157799</v>
      </c>
      <c r="E23" s="26">
        <v>0.51258698041817341</v>
      </c>
      <c r="F23" s="40">
        <v>3.6989346118178629E-3</v>
      </c>
      <c r="G23" s="33">
        <v>5107745.4285714282</v>
      </c>
      <c r="H23" s="17">
        <v>4295839.333333333</v>
      </c>
      <c r="I23" s="59">
        <v>4060582.7619047621</v>
      </c>
      <c r="J23" s="33">
        <v>-404121.52380952379</v>
      </c>
      <c r="K23" s="17">
        <v>-606148.66666666663</v>
      </c>
      <c r="L23" s="59">
        <v>398813</v>
      </c>
      <c r="M23" s="77">
        <v>-3.1176178822453646E-2</v>
      </c>
      <c r="N23" s="26">
        <v>-5.947190505274106E-2</v>
      </c>
      <c r="O23" s="78">
        <v>0.88378810750128323</v>
      </c>
      <c r="P23" s="77">
        <v>0.47578308119092722</v>
      </c>
      <c r="Q23" s="26">
        <v>0.28739869695869374</v>
      </c>
      <c r="R23" s="40">
        <v>0.70898171889135997</v>
      </c>
      <c r="S23" s="182">
        <v>34.344999999999999</v>
      </c>
      <c r="T23" s="199">
        <v>381.70965404518319</v>
      </c>
      <c r="U23" s="216">
        <v>118330.91226723487</v>
      </c>
      <c r="V23" s="216">
        <v>36316.763059331119</v>
      </c>
      <c r="W23" s="216">
        <v>25223.420108789156</v>
      </c>
      <c r="X23" s="182">
        <v>69.453932520311241</v>
      </c>
      <c r="Y23" s="216">
        <v>1512.8109600885844</v>
      </c>
      <c r="Z23" s="255">
        <v>85272238</v>
      </c>
      <c r="AA23" s="256">
        <v>46418561</v>
      </c>
      <c r="AB23" s="256">
        <v>8456610</v>
      </c>
      <c r="AC23" s="256">
        <v>6911213</v>
      </c>
      <c r="AD23" s="256">
        <f t="shared" si="0"/>
        <v>15367823</v>
      </c>
      <c r="AE23" s="273">
        <f t="shared" si="1"/>
        <v>0.1802207067674241</v>
      </c>
      <c r="AF23" s="238">
        <v>33.1</v>
      </c>
      <c r="AI23" s="16"/>
    </row>
    <row r="24" spans="1:35" s="18" customFormat="1" x14ac:dyDescent="0.25">
      <c r="A24" s="15" t="s">
        <v>12</v>
      </c>
      <c r="B24" s="48">
        <v>7</v>
      </c>
      <c r="C24" s="33">
        <v>1371598.2857142857</v>
      </c>
      <c r="D24" s="26">
        <v>0.33456734729077275</v>
      </c>
      <c r="E24" s="26">
        <v>0.29141872859900253</v>
      </c>
      <c r="F24" s="40">
        <v>3.2757925373401706E-2</v>
      </c>
      <c r="G24" s="33">
        <v>1858218</v>
      </c>
      <c r="H24" s="17">
        <v>1868326.5714285714</v>
      </c>
      <c r="I24" s="59">
        <v>1863949.4285714286</v>
      </c>
      <c r="J24" s="33">
        <v>54503</v>
      </c>
      <c r="K24" s="17">
        <v>79712.28571428571</v>
      </c>
      <c r="L24" s="59">
        <v>166834.28571428571</v>
      </c>
      <c r="M24" s="77">
        <v>3.9736853397725362E-2</v>
      </c>
      <c r="N24" s="26">
        <v>0.1125814252348514</v>
      </c>
      <c r="O24" s="78">
        <v>1.0535951436110293</v>
      </c>
      <c r="P24" s="77">
        <v>0.64703899142481114</v>
      </c>
      <c r="Q24" s="26">
        <v>0.50327646953689475</v>
      </c>
      <c r="R24" s="40">
        <v>1.0549774550127575</v>
      </c>
      <c r="S24" s="182">
        <v>14.705714285714285</v>
      </c>
      <c r="T24" s="199">
        <v>87.568408781814654</v>
      </c>
      <c r="U24" s="216">
        <v>126005.39149018846</v>
      </c>
      <c r="V24" s="216">
        <v>31882.922090538177</v>
      </c>
      <c r="W24" s="216">
        <v>20538.061006411503</v>
      </c>
      <c r="X24" s="182">
        <v>64.417122583963334</v>
      </c>
      <c r="Y24" s="216">
        <v>1250.4816721714915</v>
      </c>
      <c r="Z24" s="255">
        <v>13047646</v>
      </c>
      <c r="AA24" s="256">
        <v>7449466</v>
      </c>
      <c r="AB24" s="256">
        <v>2844748</v>
      </c>
      <c r="AC24" s="256">
        <v>893315</v>
      </c>
      <c r="AD24" s="256">
        <f t="shared" si="0"/>
        <v>3738063</v>
      </c>
      <c r="AE24" s="273">
        <f t="shared" si="1"/>
        <v>0.28649328775474137</v>
      </c>
      <c r="AF24" s="238">
        <v>57.4</v>
      </c>
      <c r="AI24" s="16"/>
    </row>
    <row r="25" spans="1:35" s="18" customFormat="1" x14ac:dyDescent="0.25">
      <c r="A25" s="15" t="s">
        <v>28</v>
      </c>
      <c r="B25" s="48">
        <v>104</v>
      </c>
      <c r="C25" s="33">
        <v>645421.32692307688</v>
      </c>
      <c r="D25" s="26">
        <v>0.38602334867185295</v>
      </c>
      <c r="E25" s="26">
        <v>0.37095287100623509</v>
      </c>
      <c r="F25" s="40">
        <v>7.2016880803770722E-2</v>
      </c>
      <c r="G25" s="33">
        <v>698827.25961538462</v>
      </c>
      <c r="H25" s="17">
        <v>687615</v>
      </c>
      <c r="I25" s="59">
        <v>679365.73076923075</v>
      </c>
      <c r="J25" s="33">
        <v>14117.663461538461</v>
      </c>
      <c r="K25" s="17">
        <v>25646.634615384617</v>
      </c>
      <c r="L25" s="59">
        <v>73882.807692307688</v>
      </c>
      <c r="M25" s="77">
        <v>2.187356207896279E-2</v>
      </c>
      <c r="N25" s="26">
        <v>4.6253952688458215E-2</v>
      </c>
      <c r="O25" s="78">
        <v>1.0328510273177494</v>
      </c>
      <c r="P25" s="77">
        <v>0.5270985330423249</v>
      </c>
      <c r="Q25" s="26">
        <v>0.39788326700963283</v>
      </c>
      <c r="R25" s="40">
        <v>1.225059231740085</v>
      </c>
      <c r="S25" s="182">
        <v>7.4905555555555559</v>
      </c>
      <c r="T25" s="199">
        <v>89.449391826744787</v>
      </c>
      <c r="U25" s="216">
        <v>86974.627308462514</v>
      </c>
      <c r="V25" s="216">
        <v>31506.052065564043</v>
      </c>
      <c r="W25" s="216">
        <v>22195.78852382012</v>
      </c>
      <c r="X25" s="182">
        <v>70.44928535517785</v>
      </c>
      <c r="Y25" s="216">
        <v>1377.2906417134334</v>
      </c>
      <c r="Z25" s="255">
        <v>70654036</v>
      </c>
      <c r="AA25" s="256">
        <v>16663125</v>
      </c>
      <c r="AB25" s="256">
        <v>8392607</v>
      </c>
      <c r="AC25" s="256">
        <v>2578350</v>
      </c>
      <c r="AD25" s="256">
        <f t="shared" si="0"/>
        <v>10970957</v>
      </c>
      <c r="AE25" s="273">
        <f t="shared" si="1"/>
        <v>0.15527714510180282</v>
      </c>
      <c r="AF25" s="238">
        <v>17.3</v>
      </c>
      <c r="AI25" s="16"/>
    </row>
    <row r="26" spans="1:35" s="18" customFormat="1" x14ac:dyDescent="0.25">
      <c r="A26" s="15" t="s">
        <v>29</v>
      </c>
      <c r="B26" s="48">
        <v>7</v>
      </c>
      <c r="C26" s="33">
        <v>264266.57142857142</v>
      </c>
      <c r="D26" s="26">
        <v>0.43308920754260039</v>
      </c>
      <c r="E26" s="26">
        <v>0.40800522848682014</v>
      </c>
      <c r="F26" s="40">
        <v>4.6349303138713834E-2</v>
      </c>
      <c r="G26" s="33">
        <v>177887.42857142858</v>
      </c>
      <c r="H26" s="17">
        <v>176807.14285714287</v>
      </c>
      <c r="I26" s="59">
        <v>175475.28571428571</v>
      </c>
      <c r="J26" s="33">
        <v>1658</v>
      </c>
      <c r="K26" s="17">
        <v>3286.7142857142858</v>
      </c>
      <c r="L26" s="59">
        <v>12338.571428571429</v>
      </c>
      <c r="M26" s="77">
        <v>6.2739679522732994E-3</v>
      </c>
      <c r="N26" s="26">
        <v>1.2218089636520782E-2</v>
      </c>
      <c r="O26" s="78">
        <v>1.0189413679574986</v>
      </c>
      <c r="P26" s="77">
        <v>0.48650172498981009</v>
      </c>
      <c r="Q26" s="26">
        <v>0.38457326098214684</v>
      </c>
      <c r="R26" s="40">
        <v>1.1856639834639153</v>
      </c>
      <c r="S26" s="182">
        <v>2.1942857142857144</v>
      </c>
      <c r="T26" s="199">
        <v>115.05699869791667</v>
      </c>
      <c r="U26" s="216">
        <v>80576.171875</v>
      </c>
      <c r="V26" s="216">
        <v>24678.580729166668</v>
      </c>
      <c r="W26" s="216">
        <v>19055.533854166668</v>
      </c>
      <c r="X26" s="182">
        <v>77.214869296132832</v>
      </c>
      <c r="Y26" s="216">
        <v>1074.6256510416667</v>
      </c>
      <c r="Z26" s="255">
        <v>1228327</v>
      </c>
      <c r="AA26" s="256">
        <v>680734</v>
      </c>
      <c r="AB26" s="256">
        <v>222856</v>
      </c>
      <c r="AC26" s="256">
        <v>166714</v>
      </c>
      <c r="AD26" s="256">
        <f t="shared" si="0"/>
        <v>389570</v>
      </c>
      <c r="AE26" s="273">
        <f t="shared" si="1"/>
        <v>0.31715495955067341</v>
      </c>
      <c r="AF26" s="238">
        <v>55.5</v>
      </c>
      <c r="AI26" s="16"/>
    </row>
    <row r="27" spans="1:35" s="18" customFormat="1" x14ac:dyDescent="0.25">
      <c r="A27" s="15" t="s">
        <v>13</v>
      </c>
      <c r="B27" s="48">
        <v>20</v>
      </c>
      <c r="C27" s="33">
        <v>20019875.050000001</v>
      </c>
      <c r="D27" s="26">
        <v>0.48503487787752203</v>
      </c>
      <c r="E27" s="26">
        <v>0.30961189990044419</v>
      </c>
      <c r="F27" s="40">
        <v>5.3669078718850446E-2</v>
      </c>
      <c r="G27" s="33">
        <v>24058280.899999999</v>
      </c>
      <c r="H27" s="17">
        <v>23785777.699999999</v>
      </c>
      <c r="I27" s="59">
        <v>23413994.100000001</v>
      </c>
      <c r="J27" s="33">
        <v>1053193.8</v>
      </c>
      <c r="K27" s="17">
        <v>1405557.25</v>
      </c>
      <c r="L27" s="59">
        <v>2485337.9</v>
      </c>
      <c r="M27" s="77">
        <v>5.2607411253548259E-2</v>
      </c>
      <c r="N27" s="26">
        <v>0.10294597093469764</v>
      </c>
      <c r="O27" s="78">
        <v>1.057711363097237</v>
      </c>
      <c r="P27" s="77">
        <v>0.48898037702787761</v>
      </c>
      <c r="Q27" s="26">
        <v>0.26171812695704111</v>
      </c>
      <c r="R27" s="40">
        <v>1.0535729414105388</v>
      </c>
      <c r="S27" s="182">
        <v>162.9347619047619</v>
      </c>
      <c r="T27" s="199">
        <v>117.29666182491971</v>
      </c>
      <c r="U27" s="216">
        <v>139744.38323255291</v>
      </c>
      <c r="V27" s="216">
        <v>36037.928998752053</v>
      </c>
      <c r="W27" s="216">
        <v>21508.003203151715</v>
      </c>
      <c r="X27" s="182">
        <v>59.681573832659772</v>
      </c>
      <c r="Y27" s="216">
        <v>1295.2468073208772</v>
      </c>
      <c r="Z27" s="255">
        <v>468279882</v>
      </c>
      <c r="AA27" s="256">
        <v>151526208</v>
      </c>
      <c r="AB27" s="256">
        <v>122295555</v>
      </c>
      <c r="AC27" s="256">
        <v>70614586</v>
      </c>
      <c r="AD27" s="256">
        <f t="shared" si="0"/>
        <v>192910141</v>
      </c>
      <c r="AE27" s="273">
        <f t="shared" si="1"/>
        <v>0.41195479117336925</v>
      </c>
      <c r="AF27" s="238">
        <v>62.2</v>
      </c>
      <c r="AI27" s="16"/>
    </row>
    <row r="28" spans="1:35" s="18" customFormat="1" x14ac:dyDescent="0.25">
      <c r="A28" s="15" t="s">
        <v>30</v>
      </c>
      <c r="B28" s="48">
        <v>31</v>
      </c>
      <c r="C28" s="33">
        <v>3009155.064516129</v>
      </c>
      <c r="D28" s="26">
        <v>0.469836142086268</v>
      </c>
      <c r="E28" s="26">
        <v>0.30498857106035565</v>
      </c>
      <c r="F28" s="40">
        <v>3.4276924396964205E-2</v>
      </c>
      <c r="G28" s="33">
        <v>3116936</v>
      </c>
      <c r="H28" s="17">
        <v>3030848.4516129033</v>
      </c>
      <c r="I28" s="59">
        <v>2986743.7096774192</v>
      </c>
      <c r="J28" s="33">
        <v>-5858.8064516129034</v>
      </c>
      <c r="K28" s="17">
        <v>32503.967741935485</v>
      </c>
      <c r="L28" s="59">
        <v>143466.96774193548</v>
      </c>
      <c r="M28" s="77">
        <v>-1.94699386571991E-3</v>
      </c>
      <c r="N28" s="26">
        <v>-6.4722387699941821E-3</v>
      </c>
      <c r="O28" s="78">
        <v>0.99811647498255274</v>
      </c>
      <c r="P28" s="77">
        <v>0.69917768257464019</v>
      </c>
      <c r="Q28" s="26">
        <v>0.54797463401123836</v>
      </c>
      <c r="R28" s="40">
        <v>0.6402707039300628</v>
      </c>
      <c r="S28" s="182">
        <v>25.4684375</v>
      </c>
      <c r="T28" s="199">
        <v>111.81592964330851</v>
      </c>
      <c r="U28" s="216">
        <v>116653.63746794438</v>
      </c>
      <c r="V28" s="216">
        <v>30037.710892158186</v>
      </c>
      <c r="W28" s="216">
        <v>24581.117559724658</v>
      </c>
      <c r="X28" s="182">
        <v>81.834190521295497</v>
      </c>
      <c r="Y28" s="216">
        <v>1490.9642040597635</v>
      </c>
      <c r="Z28" s="255">
        <v>92589055</v>
      </c>
      <c r="AA28" s="256">
        <v>32464218</v>
      </c>
      <c r="AB28" s="256">
        <v>16038880</v>
      </c>
      <c r="AC28" s="256">
        <v>7296471</v>
      </c>
      <c r="AD28" s="256">
        <f t="shared" si="0"/>
        <v>23335351</v>
      </c>
      <c r="AE28" s="273">
        <f t="shared" si="1"/>
        <v>0.25203141991242917</v>
      </c>
      <c r="AF28" s="238">
        <v>68</v>
      </c>
      <c r="AI28" s="16"/>
    </row>
    <row r="29" spans="1:35" s="18" customFormat="1" x14ac:dyDescent="0.25">
      <c r="A29" s="15" t="s">
        <v>31</v>
      </c>
      <c r="B29" s="48">
        <v>12</v>
      </c>
      <c r="C29" s="33">
        <v>16914565.166666668</v>
      </c>
      <c r="D29" s="26">
        <v>0.43130972792472316</v>
      </c>
      <c r="E29" s="26">
        <v>0.29528198236961278</v>
      </c>
      <c r="F29" s="40">
        <v>2.2315629337638604E-3</v>
      </c>
      <c r="G29" s="33">
        <v>21624231.083333332</v>
      </c>
      <c r="H29" s="17">
        <v>20969922.25</v>
      </c>
      <c r="I29" s="59">
        <v>20736339.333333332</v>
      </c>
      <c r="J29" s="33">
        <v>404900.41666666669</v>
      </c>
      <c r="K29" s="17">
        <v>806445.41666666663</v>
      </c>
      <c r="L29" s="59">
        <v>1598694.4166666667</v>
      </c>
      <c r="M29" s="77">
        <v>2.3937973733111337E-2</v>
      </c>
      <c r="N29" s="26">
        <v>9.7789760081439053E-2</v>
      </c>
      <c r="O29" s="78">
        <v>1.0232995026487346</v>
      </c>
      <c r="P29" s="77">
        <v>0.75520981222189465</v>
      </c>
      <c r="Q29" s="26">
        <v>0.38242045260578234</v>
      </c>
      <c r="R29" s="40">
        <v>0.56755081541037899</v>
      </c>
      <c r="S29" s="182">
        <v>171.28083333333333</v>
      </c>
      <c r="T29" s="199">
        <v>95.687539956309564</v>
      </c>
      <c r="U29" s="216">
        <v>124350.77042089746</v>
      </c>
      <c r="V29" s="216">
        <v>32439.17883398123</v>
      </c>
      <c r="W29" s="216">
        <v>22088.532964867642</v>
      </c>
      <c r="X29" s="182">
        <v>68.092145852129562</v>
      </c>
      <c r="Y29" s="216">
        <v>1345.6440932776095</v>
      </c>
      <c r="Z29" s="255">
        <v>248836072</v>
      </c>
      <c r="AA29" s="256">
        <v>194411499</v>
      </c>
      <c r="AB29" s="256">
        <v>30184052</v>
      </c>
      <c r="AC29" s="256">
        <v>15031301</v>
      </c>
      <c r="AD29" s="256">
        <f t="shared" si="0"/>
        <v>45215353</v>
      </c>
      <c r="AE29" s="273">
        <f t="shared" si="1"/>
        <v>0.1817073892727257</v>
      </c>
      <c r="AF29" s="238">
        <v>90.2</v>
      </c>
      <c r="AI29" s="16"/>
    </row>
    <row r="30" spans="1:35" s="18" customFormat="1" x14ac:dyDescent="0.25">
      <c r="A30" s="15" t="s">
        <v>14</v>
      </c>
      <c r="B30" s="48">
        <v>6</v>
      </c>
      <c r="C30" s="33">
        <v>1534191.1666666667</v>
      </c>
      <c r="D30" s="26">
        <v>0.64270174066747654</v>
      </c>
      <c r="E30" s="26">
        <v>0.54775735792160629</v>
      </c>
      <c r="F30" s="40">
        <v>1.1239038333662679E-2</v>
      </c>
      <c r="G30" s="33">
        <v>1584874.8333333333</v>
      </c>
      <c r="H30" s="17">
        <v>1524334.5</v>
      </c>
      <c r="I30" s="59">
        <v>1319550</v>
      </c>
      <c r="J30" s="33">
        <v>127340.5</v>
      </c>
      <c r="K30" s="17">
        <v>171413</v>
      </c>
      <c r="L30" s="59">
        <v>305665.83333333331</v>
      </c>
      <c r="M30" s="77">
        <v>8.3001716322400929E-2</v>
      </c>
      <c r="N30" s="26">
        <v>0.24298020713214899</v>
      </c>
      <c r="O30" s="78">
        <v>1.0964389617476644</v>
      </c>
      <c r="P30" s="77">
        <v>0.65840132699673348</v>
      </c>
      <c r="Q30" s="26">
        <v>0.29428014566198674</v>
      </c>
      <c r="R30" s="40">
        <v>0.53150419765239776</v>
      </c>
      <c r="S30" s="182">
        <v>7.9574999999999996</v>
      </c>
      <c r="T30" s="199">
        <v>134.45420201068177</v>
      </c>
      <c r="U30" s="216">
        <v>147188.73704052781</v>
      </c>
      <c r="V30" s="216">
        <v>58768.630223060012</v>
      </c>
      <c r="W30" s="216">
        <v>30003.989946591268</v>
      </c>
      <c r="X30" s="182">
        <v>51.054431305799106</v>
      </c>
      <c r="Y30" s="216">
        <v>1906.0346633155305</v>
      </c>
      <c r="Z30" s="255">
        <v>7917300</v>
      </c>
      <c r="AA30" s="256">
        <v>7722775</v>
      </c>
      <c r="AB30" s="256">
        <v>61385</v>
      </c>
      <c r="AC30" s="256">
        <v>60065</v>
      </c>
      <c r="AD30" s="256">
        <f t="shared" si="0"/>
        <v>121450</v>
      </c>
      <c r="AE30" s="273">
        <f t="shared" si="1"/>
        <v>1.5339825445543303E-2</v>
      </c>
      <c r="AF30" s="238">
        <v>91.1</v>
      </c>
      <c r="AI30" s="16"/>
    </row>
    <row r="31" spans="1:35" s="18" customFormat="1" x14ac:dyDescent="0.25">
      <c r="A31" s="15" t="s">
        <v>15</v>
      </c>
      <c r="B31" s="48">
        <v>24</v>
      </c>
      <c r="C31" s="33">
        <v>1626515.125</v>
      </c>
      <c r="D31" s="26">
        <v>0.46417036853561383</v>
      </c>
      <c r="E31" s="26">
        <v>0.39135146888556188</v>
      </c>
      <c r="F31" s="40">
        <v>2.0913193168123782E-2</v>
      </c>
      <c r="G31" s="33">
        <v>1909497.7083333333</v>
      </c>
      <c r="H31" s="17">
        <v>1906175.5833333333</v>
      </c>
      <c r="I31" s="59">
        <v>1880355.3333333333</v>
      </c>
      <c r="J31" s="33">
        <v>1139.0416666666667</v>
      </c>
      <c r="K31" s="17">
        <v>19325.583333333332</v>
      </c>
      <c r="L31" s="59">
        <v>115460.95833333333</v>
      </c>
      <c r="M31" s="77">
        <v>7.0029577294380627E-4</v>
      </c>
      <c r="N31" s="26">
        <v>2.0786946007776419E-3</v>
      </c>
      <c r="O31" s="78">
        <v>1.0169272424949118</v>
      </c>
      <c r="P31" s="77">
        <v>0.66310790787553642</v>
      </c>
      <c r="Q31" s="26">
        <v>0.46375344957213355</v>
      </c>
      <c r="R31" s="40">
        <v>0.7257940509802604</v>
      </c>
      <c r="S31" s="182">
        <v>18.808333333333334</v>
      </c>
      <c r="T31" s="199">
        <v>84.969525919361985</v>
      </c>
      <c r="U31" s="216">
        <v>100336.89632255207</v>
      </c>
      <c r="V31" s="216">
        <v>23478.848028356228</v>
      </c>
      <c r="W31" s="216">
        <v>17411.936198493575</v>
      </c>
      <c r="X31" s="182">
        <v>74.160095833767357</v>
      </c>
      <c r="Y31" s="216">
        <v>1032.6124280017723</v>
      </c>
      <c r="Z31" s="255">
        <v>45128528</v>
      </c>
      <c r="AA31" s="256">
        <v>11864198</v>
      </c>
      <c r="AB31" s="256">
        <v>9937636</v>
      </c>
      <c r="AC31" s="256">
        <v>5167296</v>
      </c>
      <c r="AD31" s="256">
        <f t="shared" si="0"/>
        <v>15104932</v>
      </c>
      <c r="AE31" s="273">
        <f t="shared" si="1"/>
        <v>0.33470916667168937</v>
      </c>
      <c r="AF31" s="238">
        <v>66.8</v>
      </c>
      <c r="AI31" s="16"/>
    </row>
    <row r="32" spans="1:35" s="18" customFormat="1" x14ac:dyDescent="0.25">
      <c r="A32" s="15" t="s">
        <v>32</v>
      </c>
      <c r="B32" s="48">
        <v>10</v>
      </c>
      <c r="C32" s="33">
        <v>1741876.8</v>
      </c>
      <c r="D32" s="26">
        <v>0.461528966916604</v>
      </c>
      <c r="E32" s="26">
        <v>0.36709760414743453</v>
      </c>
      <c r="F32" s="40">
        <v>3.7578432642308569E-2</v>
      </c>
      <c r="G32" s="33">
        <v>1432042.6</v>
      </c>
      <c r="H32" s="17">
        <v>1398881.9</v>
      </c>
      <c r="I32" s="59">
        <v>1373677.7</v>
      </c>
      <c r="J32" s="33">
        <v>90701</v>
      </c>
      <c r="K32" s="17">
        <v>113560.7</v>
      </c>
      <c r="L32" s="59">
        <v>212842.1</v>
      </c>
      <c r="M32" s="77">
        <v>5.2070846801564839E-2</v>
      </c>
      <c r="N32" s="26">
        <v>7.9279260695392942E-2</v>
      </c>
      <c r="O32" s="78">
        <v>1.0722051234883716</v>
      </c>
      <c r="P32" s="77">
        <v>0.34319711933702773</v>
      </c>
      <c r="Q32" s="26">
        <v>0.18059589518615782</v>
      </c>
      <c r="R32" s="40">
        <v>1.423102183706821</v>
      </c>
      <c r="S32" s="182">
        <v>22.583846153846153</v>
      </c>
      <c r="T32" s="199">
        <v>71.256698116420864</v>
      </c>
      <c r="U32" s="216">
        <v>48388.327259102836</v>
      </c>
      <c r="V32" s="216">
        <v>24277.826220239112</v>
      </c>
      <c r="W32" s="216">
        <v>17039.10896147689</v>
      </c>
      <c r="X32" s="182">
        <v>70.183832798310036</v>
      </c>
      <c r="Y32" s="216">
        <v>1006.6816535531411</v>
      </c>
      <c r="Z32" s="255">
        <v>13736777</v>
      </c>
      <c r="AA32" s="256">
        <v>5523060</v>
      </c>
      <c r="AB32" s="256">
        <v>3548389</v>
      </c>
      <c r="AC32" s="256">
        <v>2527910</v>
      </c>
      <c r="AD32" s="256">
        <f t="shared" si="0"/>
        <v>6076299</v>
      </c>
      <c r="AE32" s="273">
        <f t="shared" si="1"/>
        <v>0.44233803897377094</v>
      </c>
      <c r="AF32" s="238">
        <v>68.8</v>
      </c>
      <c r="AI32" s="16"/>
    </row>
    <row r="33" spans="1:35" s="18" customFormat="1" x14ac:dyDescent="0.25">
      <c r="A33" s="15" t="s">
        <v>33</v>
      </c>
      <c r="B33" s="48">
        <v>13</v>
      </c>
      <c r="C33" s="33">
        <v>470517.61538461538</v>
      </c>
      <c r="D33" s="26">
        <v>0.21627343634154791</v>
      </c>
      <c r="E33" s="26">
        <v>0.17674757210921066</v>
      </c>
      <c r="F33" s="40">
        <v>7.6174700562996994E-2</v>
      </c>
      <c r="G33" s="33">
        <v>669821.69230769225</v>
      </c>
      <c r="H33" s="17">
        <v>662794.38461538462</v>
      </c>
      <c r="I33" s="59">
        <v>659035.84615384613</v>
      </c>
      <c r="J33" s="33">
        <v>27552</v>
      </c>
      <c r="K33" s="17">
        <v>31738.692307692309</v>
      </c>
      <c r="L33" s="59">
        <v>57626.846153846156</v>
      </c>
      <c r="M33" s="77">
        <v>5.8556787459441151E-2</v>
      </c>
      <c r="N33" s="26">
        <v>0.11569463098304389</v>
      </c>
      <c r="O33" s="78">
        <v>1.050926020226143</v>
      </c>
      <c r="P33" s="77">
        <v>0.49386771916820249</v>
      </c>
      <c r="Q33" s="26">
        <v>0.40328106738094821</v>
      </c>
      <c r="R33" s="40">
        <v>2.3402424698726874</v>
      </c>
      <c r="S33" s="182">
        <v>3.8542857142857145</v>
      </c>
      <c r="T33" s="199">
        <v>111.73421052631579</v>
      </c>
      <c r="U33" s="216">
        <v>160279.89251297258</v>
      </c>
      <c r="V33" s="216">
        <v>36628.74351371386</v>
      </c>
      <c r="W33" s="216">
        <v>22627.409191994069</v>
      </c>
      <c r="X33" s="182">
        <v>61.775007880142894</v>
      </c>
      <c r="Y33" s="216">
        <v>1408.2314059797382</v>
      </c>
      <c r="Z33" s="255">
        <v>8567466</v>
      </c>
      <c r="AA33" s="256">
        <v>5081749</v>
      </c>
      <c r="AB33" s="256">
        <v>1577195</v>
      </c>
      <c r="AC33" s="256">
        <v>488515</v>
      </c>
      <c r="AD33" s="256">
        <f t="shared" si="0"/>
        <v>2065710</v>
      </c>
      <c r="AE33" s="273">
        <f t="shared" si="1"/>
        <v>0.2411109655993966</v>
      </c>
      <c r="AF33" s="238">
        <v>6.3</v>
      </c>
      <c r="AI33" s="16"/>
    </row>
    <row r="34" spans="1:35" s="133" customFormat="1" x14ac:dyDescent="0.25">
      <c r="A34" s="124" t="s">
        <v>93</v>
      </c>
      <c r="B34" s="125">
        <v>32</v>
      </c>
      <c r="C34" s="126">
        <v>16615143.71875</v>
      </c>
      <c r="D34" s="127">
        <v>0.88688233942995964</v>
      </c>
      <c r="E34" s="127">
        <v>0.83147290862190271</v>
      </c>
      <c r="F34" s="128">
        <v>6.9328790168699242E-3</v>
      </c>
      <c r="G34" s="126">
        <v>6234681.53125</v>
      </c>
      <c r="H34" s="129">
        <v>6179686.3125</v>
      </c>
      <c r="I34" s="130">
        <v>5895628.59375</v>
      </c>
      <c r="J34" s="126">
        <v>175293.25</v>
      </c>
      <c r="K34" s="129">
        <v>441304.71875</v>
      </c>
      <c r="L34" s="130">
        <v>1213074.53125</v>
      </c>
      <c r="M34" s="131">
        <v>1.0550209674213265E-2</v>
      </c>
      <c r="N34" s="127">
        <v>1.7060465916892725E-2</v>
      </c>
      <c r="O34" s="132">
        <v>1.0754236313389438</v>
      </c>
      <c r="P34" s="131">
        <v>0.38159897123520031</v>
      </c>
      <c r="Q34" s="127">
        <v>0.15198783668360497</v>
      </c>
      <c r="R34" s="128">
        <v>0.69727516410155899</v>
      </c>
      <c r="S34" s="183">
        <v>13.5618</v>
      </c>
      <c r="T34" s="200">
        <v>769.60683758793073</v>
      </c>
      <c r="U34" s="217">
        <v>294757.05289858277</v>
      </c>
      <c r="V34" s="217">
        <v>89232.183043548794</v>
      </c>
      <c r="W34" s="217">
        <v>33072.80891917002</v>
      </c>
      <c r="X34" s="183">
        <v>37.063767568063646</v>
      </c>
      <c r="Y34" s="217">
        <v>1969.2259385430646</v>
      </c>
      <c r="Z34" s="249"/>
      <c r="AA34" s="250"/>
      <c r="AB34" s="250"/>
      <c r="AC34" s="250"/>
      <c r="AD34" s="250"/>
      <c r="AE34" s="270"/>
      <c r="AF34" s="235">
        <v>4.0999999999999996</v>
      </c>
      <c r="AI34" s="124"/>
    </row>
    <row r="35" spans="1:35" s="21" customFormat="1" x14ac:dyDescent="0.25">
      <c r="A35" s="19" t="s">
        <v>35</v>
      </c>
      <c r="B35" s="49">
        <v>32</v>
      </c>
      <c r="C35" s="34">
        <v>16615143.71875</v>
      </c>
      <c r="D35" s="27">
        <v>0.88688233942995964</v>
      </c>
      <c r="E35" s="27">
        <v>0.83147290862190271</v>
      </c>
      <c r="F35" s="41">
        <v>6.9328790168699242E-3</v>
      </c>
      <c r="G35" s="34">
        <v>6234681.53125</v>
      </c>
      <c r="H35" s="20">
        <v>6179686.3125</v>
      </c>
      <c r="I35" s="60">
        <v>5895628.59375</v>
      </c>
      <c r="J35" s="34">
        <v>175293.25</v>
      </c>
      <c r="K35" s="20">
        <v>441304.71875</v>
      </c>
      <c r="L35" s="60">
        <v>1213074.53125</v>
      </c>
      <c r="M35" s="79">
        <v>1.0550209674213265E-2</v>
      </c>
      <c r="N35" s="27">
        <v>1.7060465916892725E-2</v>
      </c>
      <c r="O35" s="80">
        <v>1.0754236313389438</v>
      </c>
      <c r="P35" s="79">
        <v>0.38159897123520031</v>
      </c>
      <c r="Q35" s="27">
        <v>0.15198783668360497</v>
      </c>
      <c r="R35" s="41">
        <v>0.69727516410155899</v>
      </c>
      <c r="S35" s="184"/>
      <c r="T35" s="201"/>
      <c r="U35" s="218"/>
      <c r="V35" s="218"/>
      <c r="W35" s="218"/>
      <c r="X35" s="184"/>
      <c r="Y35" s="218"/>
      <c r="Z35" s="251">
        <v>188660115</v>
      </c>
      <c r="AA35" s="252">
        <v>87035977</v>
      </c>
      <c r="AB35" s="252">
        <v>40163213</v>
      </c>
      <c r="AC35" s="252">
        <v>39186192</v>
      </c>
      <c r="AD35" s="252">
        <f>SUM(AB35:AC35)</f>
        <v>79349405</v>
      </c>
      <c r="AE35" s="271">
        <f>AD35/Z35</f>
        <v>0.42059449078571803</v>
      </c>
      <c r="AI35" s="19"/>
    </row>
    <row r="36" spans="1:35" s="156" customFormat="1" x14ac:dyDescent="0.25">
      <c r="A36" s="147" t="s">
        <v>94</v>
      </c>
      <c r="B36" s="148">
        <v>9</v>
      </c>
      <c r="C36" s="149">
        <v>3074426.3333330001</v>
      </c>
      <c r="D36" s="150">
        <v>0.51546736614305122</v>
      </c>
      <c r="E36" s="150">
        <v>0.3191628487005998</v>
      </c>
      <c r="F36" s="151">
        <v>6.4600741955942634E-2</v>
      </c>
      <c r="G36" s="149">
        <v>3682102.7777780001</v>
      </c>
      <c r="H36" s="152">
        <v>3644407.5555560002</v>
      </c>
      <c r="I36" s="153">
        <v>3562054.5555560002</v>
      </c>
      <c r="J36" s="149">
        <v>-1807.3333333329999</v>
      </c>
      <c r="K36" s="152">
        <v>6104.7777777780002</v>
      </c>
      <c r="L36" s="153">
        <v>195426.66666670001</v>
      </c>
      <c r="M36" s="154">
        <v>-5.878603477136046E-4</v>
      </c>
      <c r="N36" s="150">
        <v>-1.3898431398041079E-3</v>
      </c>
      <c r="O36" s="155">
        <v>1.0016785309258396</v>
      </c>
      <c r="P36" s="154">
        <v>0.57703115489963785</v>
      </c>
      <c r="Q36" s="150">
        <v>0.41622196762500802</v>
      </c>
      <c r="R36" s="151">
        <v>0.82055406972743417</v>
      </c>
      <c r="S36" s="185">
        <v>49.026666666666671</v>
      </c>
      <c r="T36" s="202">
        <v>63.91938627504306</v>
      </c>
      <c r="U36" s="219">
        <v>70711.175324086667</v>
      </c>
      <c r="V36" s="219">
        <v>27105.151391532952</v>
      </c>
      <c r="W36" s="219">
        <v>23290.055298703654</v>
      </c>
      <c r="X36" s="185">
        <v>85.924830163387128</v>
      </c>
      <c r="Y36" s="219">
        <v>1466.8339981264919</v>
      </c>
      <c r="Z36" s="257"/>
      <c r="AA36" s="258"/>
      <c r="AB36" s="258"/>
      <c r="AC36" s="258"/>
      <c r="AD36" s="258"/>
      <c r="AE36" s="274"/>
      <c r="AF36" s="239">
        <v>3.4</v>
      </c>
      <c r="AI36" s="147"/>
    </row>
    <row r="37" spans="1:35" s="24" customFormat="1" x14ac:dyDescent="0.25">
      <c r="A37" s="22" t="s">
        <v>36</v>
      </c>
      <c r="B37" s="50">
        <v>3</v>
      </c>
      <c r="C37" s="35">
        <v>5402799</v>
      </c>
      <c r="D37" s="28">
        <v>0.63252892929510551</v>
      </c>
      <c r="E37" s="28">
        <v>0.35434046932586855</v>
      </c>
      <c r="F37" s="42">
        <v>2.5528681213817753E-2</v>
      </c>
      <c r="G37" s="35">
        <v>5988383</v>
      </c>
      <c r="H37" s="23">
        <v>5964416.666666667</v>
      </c>
      <c r="I37" s="61">
        <v>5781121.666666667</v>
      </c>
      <c r="J37" s="35">
        <v>-1835.3333333333333</v>
      </c>
      <c r="K37" s="23">
        <v>35891</v>
      </c>
      <c r="L37" s="61">
        <v>333243.33333333331</v>
      </c>
      <c r="M37" s="81">
        <v>-3.3970046513544802E-4</v>
      </c>
      <c r="N37" s="28">
        <v>-9.2620426319744347E-4</v>
      </c>
      <c r="O37" s="82">
        <v>1.0060539503441468</v>
      </c>
      <c r="P37" s="81">
        <v>0.63323374914866659</v>
      </c>
      <c r="Q37" s="28">
        <v>0.40817713189034055</v>
      </c>
      <c r="R37" s="42">
        <v>0.57984106949868708</v>
      </c>
      <c r="S37" s="186"/>
      <c r="T37" s="203"/>
      <c r="U37" s="220"/>
      <c r="V37" s="220"/>
      <c r="W37" s="220"/>
      <c r="X37" s="230"/>
      <c r="Y37" s="220"/>
      <c r="Z37" s="259">
        <v>17343365</v>
      </c>
      <c r="AA37" s="260">
        <v>7362429</v>
      </c>
      <c r="AB37" s="260">
        <v>6132893</v>
      </c>
      <c r="AC37" s="260">
        <v>3848043</v>
      </c>
      <c r="AD37" s="260">
        <f>SUM(AB37:AC37)</f>
        <v>9980936</v>
      </c>
      <c r="AE37" s="275">
        <f>AD37/Z37</f>
        <v>0.5754901658357533</v>
      </c>
      <c r="AF37" s="240"/>
      <c r="AI37" s="22"/>
    </row>
    <row r="38" spans="1:35" s="24" customFormat="1" x14ac:dyDescent="0.25">
      <c r="A38" s="22" t="s">
        <v>38</v>
      </c>
      <c r="B38" s="50">
        <v>6</v>
      </c>
      <c r="C38" s="35">
        <v>1910240</v>
      </c>
      <c r="D38" s="28">
        <v>0.34992269732250048</v>
      </c>
      <c r="E38" s="28">
        <v>0.26941579766591284</v>
      </c>
      <c r="F38" s="42">
        <v>0.11985518399084234</v>
      </c>
      <c r="G38" s="35">
        <v>2528962.6666666665</v>
      </c>
      <c r="H38" s="23">
        <v>2484403</v>
      </c>
      <c r="I38" s="61">
        <v>2452521</v>
      </c>
      <c r="J38" s="35">
        <v>-1793.3333333333333</v>
      </c>
      <c r="K38" s="23">
        <v>-8788.3333333333339</v>
      </c>
      <c r="L38" s="61">
        <v>126518.33333333333</v>
      </c>
      <c r="M38" s="81">
        <v>-9.3880001116788112E-4</v>
      </c>
      <c r="N38" s="28">
        <v>-1.8684493572082726E-3</v>
      </c>
      <c r="O38" s="82">
        <v>0.99647639889170014</v>
      </c>
      <c r="P38" s="81">
        <v>0.49755126755451323</v>
      </c>
      <c r="Q38" s="28">
        <v>0.42759871359968732</v>
      </c>
      <c r="R38" s="42">
        <v>1.4358849434176977</v>
      </c>
      <c r="S38" s="186"/>
      <c r="T38" s="203"/>
      <c r="U38" s="220"/>
      <c r="V38" s="220"/>
      <c r="W38" s="220"/>
      <c r="X38" s="230"/>
      <c r="Y38" s="220"/>
      <c r="Z38" s="259">
        <v>14715126</v>
      </c>
      <c r="AA38" s="260">
        <v>7193754</v>
      </c>
      <c r="AB38" s="260">
        <v>5122939</v>
      </c>
      <c r="AC38" s="260">
        <v>1599048</v>
      </c>
      <c r="AD38" s="260">
        <f>SUM(AB38:AC38)</f>
        <v>6721987</v>
      </c>
      <c r="AE38" s="275">
        <f>AD38/Z38</f>
        <v>0.4568079811209228</v>
      </c>
      <c r="AF38" s="240"/>
      <c r="AI38" s="22"/>
    </row>
    <row r="39" spans="1:35" s="24" customFormat="1" x14ac:dyDescent="0.25">
      <c r="A39" s="22" t="s">
        <v>37</v>
      </c>
      <c r="B39" s="50">
        <v>0</v>
      </c>
      <c r="C39" s="98" t="s">
        <v>46</v>
      </c>
      <c r="D39" s="96" t="s">
        <v>46</v>
      </c>
      <c r="E39" s="96" t="s">
        <v>46</v>
      </c>
      <c r="F39" s="97" t="s">
        <v>46</v>
      </c>
      <c r="G39" s="98" t="s">
        <v>46</v>
      </c>
      <c r="H39" s="95" t="s">
        <v>46</v>
      </c>
      <c r="I39" s="99" t="s">
        <v>46</v>
      </c>
      <c r="J39" s="98" t="s">
        <v>46</v>
      </c>
      <c r="K39" s="95" t="s">
        <v>46</v>
      </c>
      <c r="L39" s="99" t="s">
        <v>46</v>
      </c>
      <c r="M39" s="100" t="s">
        <v>46</v>
      </c>
      <c r="N39" s="96" t="s">
        <v>46</v>
      </c>
      <c r="O39" s="109" t="s">
        <v>46</v>
      </c>
      <c r="P39" s="100" t="s">
        <v>46</v>
      </c>
      <c r="Q39" s="96" t="s">
        <v>46</v>
      </c>
      <c r="R39" s="97" t="s">
        <v>46</v>
      </c>
      <c r="S39" s="186"/>
      <c r="T39" s="203"/>
      <c r="U39" s="220"/>
      <c r="V39" s="220"/>
      <c r="W39" s="220"/>
      <c r="X39" s="230"/>
      <c r="Y39" s="220"/>
      <c r="Z39" s="259"/>
      <c r="AA39" s="260"/>
      <c r="AB39" s="260"/>
      <c r="AC39" s="260"/>
      <c r="AD39" s="260"/>
      <c r="AE39" s="275"/>
      <c r="AF39" s="240"/>
      <c r="AI39" s="22"/>
    </row>
    <row r="40" spans="1:35" s="112" customFormat="1" x14ac:dyDescent="0.25">
      <c r="A40" s="115" t="s">
        <v>95</v>
      </c>
      <c r="B40" s="116">
        <v>299</v>
      </c>
      <c r="C40" s="117">
        <v>1505667.966555</v>
      </c>
      <c r="D40" s="118">
        <v>0.39733002023068997</v>
      </c>
      <c r="E40" s="118">
        <v>0.25088135973310655</v>
      </c>
      <c r="F40" s="119">
        <v>2.7615805766822848E-2</v>
      </c>
      <c r="G40" s="117">
        <v>1170778.966555</v>
      </c>
      <c r="H40" s="120">
        <v>1150160.371237</v>
      </c>
      <c r="I40" s="121">
        <v>1115308.19398</v>
      </c>
      <c r="J40" s="117">
        <v>-120236.4214047</v>
      </c>
      <c r="K40" s="120">
        <v>-70674.197324409994</v>
      </c>
      <c r="L40" s="121">
        <v>11363.61204013</v>
      </c>
      <c r="M40" s="122">
        <v>-7.9855867346240658E-2</v>
      </c>
      <c r="N40" s="118">
        <v>-0.44264563442140614</v>
      </c>
      <c r="O40" s="123">
        <v>0.95670710424697381</v>
      </c>
      <c r="P40" s="122">
        <v>0.81959413775621581</v>
      </c>
      <c r="Q40" s="118">
        <v>0.59052062143019723</v>
      </c>
      <c r="R40" s="119">
        <v>0.45404538559417301</v>
      </c>
      <c r="S40" s="187">
        <v>8.6556432748538015</v>
      </c>
      <c r="T40" s="204">
        <v>164.67423291433437</v>
      </c>
      <c r="U40" s="221">
        <v>119116.48723241099</v>
      </c>
      <c r="V40" s="221">
        <v>22394.393003246369</v>
      </c>
      <c r="W40" s="221">
        <v>21148.643517564513</v>
      </c>
      <c r="X40" s="187">
        <v>94.437225936415132</v>
      </c>
      <c r="Y40" s="221">
        <v>1276.9466674323728</v>
      </c>
      <c r="Z40" s="261"/>
      <c r="AA40" s="262"/>
      <c r="AB40" s="262"/>
      <c r="AC40" s="262"/>
      <c r="AD40" s="262"/>
      <c r="AE40" s="276"/>
      <c r="AF40" s="241">
        <v>10.6</v>
      </c>
      <c r="AI40" s="115"/>
    </row>
    <row r="41" spans="1:35" s="1" customFormat="1" x14ac:dyDescent="0.25">
      <c r="A41" s="10" t="s">
        <v>16</v>
      </c>
      <c r="B41" s="51">
        <v>110</v>
      </c>
      <c r="C41" s="36">
        <v>788164.86363636365</v>
      </c>
      <c r="D41" s="29">
        <v>0.66452310652357172</v>
      </c>
      <c r="E41" s="29">
        <v>0.5679665427635785</v>
      </c>
      <c r="F41" s="43">
        <v>2.5146515550767037E-2</v>
      </c>
      <c r="G41" s="36">
        <v>380650.12727272726</v>
      </c>
      <c r="H41" s="11">
        <v>379013.45454545453</v>
      </c>
      <c r="I41" s="62">
        <v>367877.73636363639</v>
      </c>
      <c r="J41" s="36">
        <v>-13152.718181818182</v>
      </c>
      <c r="K41" s="11">
        <v>-5585.3454545454542</v>
      </c>
      <c r="L41" s="62">
        <v>5971.2909090909088</v>
      </c>
      <c r="M41" s="83">
        <v>-1.6687775348339384E-2</v>
      </c>
      <c r="N41" s="29">
        <v>-7.779358360573832E-2</v>
      </c>
      <c r="O41" s="84">
        <v>0.99680877107022692</v>
      </c>
      <c r="P41" s="83">
        <v>0.78548648134126531</v>
      </c>
      <c r="Q41" s="29">
        <v>0.36229819707194394</v>
      </c>
      <c r="R41" s="43">
        <v>0.32280821622735484</v>
      </c>
      <c r="S41" s="188"/>
      <c r="T41" s="205"/>
      <c r="U41" s="222"/>
      <c r="V41" s="222"/>
      <c r="W41" s="222"/>
      <c r="X41" s="188"/>
      <c r="Y41" s="222"/>
      <c r="Z41" s="263">
        <v>40466551</v>
      </c>
      <c r="AA41" s="264">
        <v>5663813</v>
      </c>
      <c r="AB41" s="264">
        <v>3853422</v>
      </c>
      <c r="AC41" s="264">
        <v>3294433</v>
      </c>
      <c r="AD41" s="264">
        <f>SUM(AB41:AC41)</f>
        <v>7147855</v>
      </c>
      <c r="AE41" s="277">
        <f>AD41/Z41</f>
        <v>0.1766361309121699</v>
      </c>
      <c r="AF41" s="242"/>
      <c r="AI41" s="10"/>
    </row>
    <row r="42" spans="1:35" s="1" customFormat="1" x14ac:dyDescent="0.25">
      <c r="A42" s="10" t="s">
        <v>17</v>
      </c>
      <c r="B42" s="51">
        <v>10</v>
      </c>
      <c r="C42" s="36">
        <v>29712687.399999999</v>
      </c>
      <c r="D42" s="29">
        <v>0.34320495695047765</v>
      </c>
      <c r="E42" s="29">
        <v>0.16276216738308227</v>
      </c>
      <c r="F42" s="43">
        <v>2.2086945255581292E-2</v>
      </c>
      <c r="G42" s="36">
        <v>20134610.300000001</v>
      </c>
      <c r="H42" s="11">
        <v>19657795.300000001</v>
      </c>
      <c r="I42" s="62">
        <v>18876841.300000001</v>
      </c>
      <c r="J42" s="36">
        <v>-3509838.3</v>
      </c>
      <c r="K42" s="11">
        <v>-2214856.9</v>
      </c>
      <c r="L42" s="62">
        <v>-288340.59999999998</v>
      </c>
      <c r="M42" s="83">
        <v>-0.11812591209773909</v>
      </c>
      <c r="N42" s="29">
        <v>-0.77765937805255059</v>
      </c>
      <c r="O42" s="84">
        <v>0.92198621386907209</v>
      </c>
      <c r="P42" s="83">
        <v>0.84810070394373016</v>
      </c>
      <c r="Q42" s="29">
        <v>0.64991588408122247</v>
      </c>
      <c r="R42" s="43">
        <v>0.44259062399902344</v>
      </c>
      <c r="S42" s="188"/>
      <c r="T42" s="205"/>
      <c r="U42" s="222"/>
      <c r="V42" s="222"/>
      <c r="W42" s="222"/>
      <c r="X42" s="188"/>
      <c r="Y42" s="222"/>
      <c r="Z42" s="263">
        <v>188768413</v>
      </c>
      <c r="AA42" s="264">
        <v>153004529</v>
      </c>
      <c r="AB42" s="264">
        <v>23689725</v>
      </c>
      <c r="AC42" s="264">
        <v>7698770</v>
      </c>
      <c r="AD42" s="264">
        <f>SUM(AB42:AC42)</f>
        <v>31388495</v>
      </c>
      <c r="AE42" s="277">
        <f>AD42/Z42</f>
        <v>0.16628044120919744</v>
      </c>
      <c r="AF42" s="242"/>
      <c r="AI42" s="10"/>
    </row>
    <row r="43" spans="1:35" s="1" customFormat="1" x14ac:dyDescent="0.25">
      <c r="A43" s="10" t="s">
        <v>18</v>
      </c>
      <c r="B43" s="51">
        <v>179</v>
      </c>
      <c r="C43" s="36">
        <v>370780.51955307263</v>
      </c>
      <c r="D43" s="29">
        <v>0.2906076752207743</v>
      </c>
      <c r="E43" s="29">
        <v>0.23117185997173137</v>
      </c>
      <c r="F43" s="43">
        <v>5.559326435538451E-2</v>
      </c>
      <c r="G43" s="36">
        <v>596901.08379888267</v>
      </c>
      <c r="H43" s="11">
        <v>590103.45251396648</v>
      </c>
      <c r="I43" s="62">
        <v>582358.58100558654</v>
      </c>
      <c r="J43" s="36">
        <v>3321.1843575418993</v>
      </c>
      <c r="K43" s="11">
        <v>9113.8100558659225</v>
      </c>
      <c r="L43" s="62">
        <v>31420.581005586591</v>
      </c>
      <c r="M43" s="83">
        <v>8.9572784501870603E-3</v>
      </c>
      <c r="N43" s="29">
        <v>3.3997232833911359E-2</v>
      </c>
      <c r="O43" s="84">
        <v>1.0115379477661213</v>
      </c>
      <c r="P43" s="83">
        <v>0.73652919065658762</v>
      </c>
      <c r="Q43" s="29">
        <v>0.62274209321953822</v>
      </c>
      <c r="R43" s="43">
        <v>0.90662027127554001</v>
      </c>
      <c r="S43" s="188"/>
      <c r="T43" s="205"/>
      <c r="U43" s="222"/>
      <c r="V43" s="222"/>
      <c r="W43" s="222"/>
      <c r="X43" s="188"/>
      <c r="Y43" s="222"/>
      <c r="Z43" s="263">
        <v>104242186</v>
      </c>
      <c r="AA43" s="264">
        <v>39807036</v>
      </c>
      <c r="AB43" s="264">
        <v>10044541</v>
      </c>
      <c r="AC43" s="264">
        <v>6815969</v>
      </c>
      <c r="AD43" s="264">
        <f>SUM(AB43:AC43)</f>
        <v>16860510</v>
      </c>
      <c r="AE43" s="277">
        <f>AD43/Z43</f>
        <v>0.16174363419431745</v>
      </c>
      <c r="AF43" s="242"/>
      <c r="AI43" s="10"/>
    </row>
    <row r="44" spans="1:35" s="158" customFormat="1" x14ac:dyDescent="0.25">
      <c r="A44" s="113" t="s">
        <v>96</v>
      </c>
      <c r="B44" s="160">
        <v>655</v>
      </c>
      <c r="C44" s="161">
        <v>770580.70381680003</v>
      </c>
      <c r="D44" s="162">
        <v>0.36743247351430386</v>
      </c>
      <c r="E44" s="162">
        <v>0.25533871539778141</v>
      </c>
      <c r="F44" s="163">
        <v>4.3638957950463624E-2</v>
      </c>
      <c r="G44" s="161">
        <v>1091131.9725190001</v>
      </c>
      <c r="H44" s="164">
        <v>1073235.456489</v>
      </c>
      <c r="I44" s="165">
        <v>1066710.8381680001</v>
      </c>
      <c r="J44" s="161">
        <v>12072.651908399999</v>
      </c>
      <c r="K44" s="164">
        <v>23596.461068699999</v>
      </c>
      <c r="L44" s="165">
        <v>50094.241221370001</v>
      </c>
      <c r="M44" s="166">
        <v>1.5666953310149567E-2</v>
      </c>
      <c r="N44" s="162">
        <v>5.482494070775519E-2</v>
      </c>
      <c r="O44" s="167">
        <v>1.0158204062336003</v>
      </c>
      <c r="P44" s="166">
        <v>0.71423674867862796</v>
      </c>
      <c r="Q44" s="162">
        <v>0.55509196919495252</v>
      </c>
      <c r="R44" s="163">
        <v>0.77772998284063621</v>
      </c>
      <c r="S44" s="189">
        <v>3.4296719160104985</v>
      </c>
      <c r="T44" s="206">
        <v>187.83036530816059</v>
      </c>
      <c r="U44" s="223">
        <v>268994.18078296172</v>
      </c>
      <c r="V44" s="223">
        <v>33854.484370994222</v>
      </c>
      <c r="W44" s="223">
        <v>21469.239805464891</v>
      </c>
      <c r="X44" s="189">
        <v>63.416236295890137</v>
      </c>
      <c r="Y44" s="223">
        <v>1321.5117413647304</v>
      </c>
      <c r="Z44" s="157"/>
      <c r="AA44" s="265"/>
      <c r="AB44" s="265"/>
      <c r="AC44" s="265"/>
      <c r="AD44" s="265"/>
      <c r="AE44" s="278"/>
      <c r="AF44" s="280">
        <v>25.1</v>
      </c>
      <c r="AI44" s="168"/>
    </row>
    <row r="45" spans="1:35" s="9" customFormat="1" x14ac:dyDescent="0.25">
      <c r="A45" s="107" t="s">
        <v>48</v>
      </c>
      <c r="B45" s="52">
        <v>70</v>
      </c>
      <c r="C45" s="37">
        <v>638720.92857142852</v>
      </c>
      <c r="D45" s="30">
        <v>0.5483094170458751</v>
      </c>
      <c r="E45" s="30">
        <v>0.47452094269205208</v>
      </c>
      <c r="F45" s="44">
        <v>2.3075112280760219E-2</v>
      </c>
      <c r="G45" s="37">
        <v>1064996.4857142856</v>
      </c>
      <c r="H45" s="8">
        <v>1057145.9285714286</v>
      </c>
      <c r="I45" s="63">
        <v>1044778.3857142857</v>
      </c>
      <c r="J45" s="37">
        <v>84.428571428571431</v>
      </c>
      <c r="K45" s="8">
        <v>14768.742857142857</v>
      </c>
      <c r="L45" s="63">
        <v>35053.699999999997</v>
      </c>
      <c r="M45" s="85">
        <v>1.3218381871000446E-4</v>
      </c>
      <c r="N45" s="30">
        <v>5.2196270695688848E-4</v>
      </c>
      <c r="O45" s="86">
        <v>1.014273542255349</v>
      </c>
      <c r="P45" s="85">
        <v>0.74675620126071152</v>
      </c>
      <c r="Q45" s="30">
        <v>0.44785662595994025</v>
      </c>
      <c r="R45" s="44">
        <v>0.46186293881963447</v>
      </c>
      <c r="S45" s="190"/>
      <c r="T45" s="207"/>
      <c r="U45" s="224"/>
      <c r="V45" s="224"/>
      <c r="W45" s="224"/>
      <c r="X45" s="190"/>
      <c r="Y45" s="224"/>
      <c r="Z45" s="159"/>
      <c r="AA45" s="266"/>
      <c r="AB45" s="266"/>
      <c r="AC45" s="266"/>
      <c r="AD45" s="266"/>
      <c r="AE45" s="279"/>
      <c r="AF45" s="281"/>
      <c r="AI45" s="7"/>
    </row>
    <row r="46" spans="1:35" s="9" customFormat="1" x14ac:dyDescent="0.25">
      <c r="A46" s="107" t="s">
        <v>49</v>
      </c>
      <c r="B46" s="52">
        <v>455</v>
      </c>
      <c r="C46" s="37">
        <v>793126.91208791209</v>
      </c>
      <c r="D46" s="30">
        <v>0.30635301649061913</v>
      </c>
      <c r="E46" s="30">
        <v>0.18730729581697836</v>
      </c>
      <c r="F46" s="44">
        <v>4.8017192320799956E-2</v>
      </c>
      <c r="G46" s="37">
        <v>1056877.9098901099</v>
      </c>
      <c r="H46" s="8">
        <v>1037943.2153846154</v>
      </c>
      <c r="I46" s="63">
        <v>1032473.5010989011</v>
      </c>
      <c r="J46" s="37">
        <v>12620.463736263737</v>
      </c>
      <c r="K46" s="8">
        <v>28302.865934065932</v>
      </c>
      <c r="L46" s="63">
        <v>52910.883516483518</v>
      </c>
      <c r="M46" s="85">
        <v>1.5912287862027374E-2</v>
      </c>
      <c r="N46" s="30">
        <v>5.4387181110974084E-2</v>
      </c>
      <c r="O46" s="86">
        <v>1.0178127449075511</v>
      </c>
      <c r="P46" s="85">
        <v>0.70742576583332717</v>
      </c>
      <c r="Q46" s="30">
        <v>0.592350023551931</v>
      </c>
      <c r="R46" s="44">
        <v>0.95502318703505151</v>
      </c>
      <c r="S46" s="190"/>
      <c r="T46" s="207"/>
      <c r="U46" s="224"/>
      <c r="V46" s="224"/>
      <c r="W46" s="224"/>
      <c r="X46" s="190"/>
      <c r="Y46" s="224"/>
      <c r="Z46" s="159"/>
      <c r="AA46" s="266"/>
      <c r="AB46" s="266"/>
      <c r="AC46" s="266"/>
      <c r="AD46" s="266"/>
      <c r="AE46" s="279"/>
      <c r="AF46" s="243"/>
      <c r="AI46" s="7"/>
    </row>
    <row r="47" spans="1:35" s="9" customFormat="1" x14ac:dyDescent="0.25">
      <c r="A47" s="107" t="s">
        <v>50</v>
      </c>
      <c r="B47" s="52">
        <v>130</v>
      </c>
      <c r="C47" s="37">
        <v>762670.39230769232</v>
      </c>
      <c r="D47" s="30">
        <v>0.50818103689131722</v>
      </c>
      <c r="E47" s="30">
        <v>0.40411702803240407</v>
      </c>
      <c r="F47" s="44">
        <v>3.6976473484346517E-2</v>
      </c>
      <c r="G47" s="37">
        <v>1225094.1461538461</v>
      </c>
      <c r="H47" s="8">
        <v>1205421.8923076922</v>
      </c>
      <c r="I47" s="63">
        <v>1198351.3</v>
      </c>
      <c r="J47" s="37">
        <v>16610.507692307692</v>
      </c>
      <c r="K47" s="8">
        <v>11877.430769230768</v>
      </c>
      <c r="L47" s="63">
        <v>48334.74615384615</v>
      </c>
      <c r="M47" s="85">
        <v>2.1779405441513897E-2</v>
      </c>
      <c r="N47" s="30">
        <v>7.9014664231422282E-2</v>
      </c>
      <c r="O47" s="86">
        <v>1.0105865046001739</v>
      </c>
      <c r="P47" s="85">
        <v>0.72436248823730698</v>
      </c>
      <c r="Q47" s="30">
        <v>0.46783909100928173</v>
      </c>
      <c r="R47" s="44">
        <v>0.54240023092723666</v>
      </c>
      <c r="S47" s="190"/>
      <c r="T47" s="207"/>
      <c r="U47" s="224"/>
      <c r="V47" s="224"/>
      <c r="W47" s="224"/>
      <c r="X47" s="190"/>
      <c r="Y47" s="224"/>
      <c r="Z47" s="159"/>
      <c r="AA47" s="266"/>
      <c r="AB47" s="266"/>
      <c r="AC47" s="266"/>
      <c r="AD47" s="266"/>
      <c r="AE47" s="279"/>
      <c r="AF47" s="243"/>
      <c r="AI47" s="7"/>
    </row>
    <row r="48" spans="1:35" s="158" customFormat="1" x14ac:dyDescent="0.25">
      <c r="A48" s="113" t="s">
        <v>97</v>
      </c>
      <c r="B48" s="160">
        <v>147</v>
      </c>
      <c r="C48" s="161">
        <v>667330.08843540004</v>
      </c>
      <c r="D48" s="162">
        <v>0.46856997602269751</v>
      </c>
      <c r="E48" s="162">
        <v>0.42395326332552646</v>
      </c>
      <c r="F48" s="163">
        <v>4.52316823534804E-2</v>
      </c>
      <c r="G48" s="161">
        <v>1057255.6462590001</v>
      </c>
      <c r="H48" s="164">
        <v>1045173.734694</v>
      </c>
      <c r="I48" s="165">
        <v>1017744.836735</v>
      </c>
      <c r="J48" s="161">
        <v>22184.32653061</v>
      </c>
      <c r="K48" s="164">
        <v>27999.99319728</v>
      </c>
      <c r="L48" s="165">
        <v>90092.122448979993</v>
      </c>
      <c r="M48" s="166">
        <v>3.3243408194919902E-2</v>
      </c>
      <c r="N48" s="162">
        <v>0.10379217630541626</v>
      </c>
      <c r="O48" s="167">
        <v>1.0277282985153076</v>
      </c>
      <c r="P48" s="166">
        <v>0.6797118108681075</v>
      </c>
      <c r="Q48" s="162">
        <v>0.46968472384359089</v>
      </c>
      <c r="R48" s="163">
        <v>0.68354398600301658</v>
      </c>
      <c r="S48" s="189">
        <v>6.5346835443037978</v>
      </c>
      <c r="T48" s="206">
        <v>91.561650588873391</v>
      </c>
      <c r="U48" s="223">
        <v>146620.26479931813</v>
      </c>
      <c r="V48" s="223">
        <v>33965.416279249963</v>
      </c>
      <c r="W48" s="223">
        <v>21239.421586858825</v>
      </c>
      <c r="X48" s="189">
        <v>62.532493087194517</v>
      </c>
      <c r="Y48" s="223">
        <v>1301.9785693992458</v>
      </c>
      <c r="Z48" s="157"/>
      <c r="AA48" s="265"/>
      <c r="AB48" s="265"/>
      <c r="AC48" s="265"/>
      <c r="AD48" s="265"/>
      <c r="AE48" s="278"/>
      <c r="AF48" s="280">
        <v>35.200000000000003</v>
      </c>
      <c r="AI48" s="168"/>
    </row>
    <row r="49" spans="1:35" s="9" customFormat="1" x14ac:dyDescent="0.25">
      <c r="A49" s="107" t="s">
        <v>51</v>
      </c>
      <c r="B49" s="52">
        <v>120</v>
      </c>
      <c r="C49" s="37">
        <v>660699.31666666665</v>
      </c>
      <c r="D49" s="30">
        <v>0.54180740664203808</v>
      </c>
      <c r="E49" s="30">
        <v>0.4980090287667166</v>
      </c>
      <c r="F49" s="44">
        <v>4.511228872417733E-2</v>
      </c>
      <c r="G49" s="37">
        <v>999351.84166666667</v>
      </c>
      <c r="H49" s="8">
        <v>986806.31666666665</v>
      </c>
      <c r="I49" s="63">
        <v>953782.22499999998</v>
      </c>
      <c r="J49" s="37">
        <v>19649.141666666666</v>
      </c>
      <c r="K49" s="8">
        <v>25671.733333333334</v>
      </c>
      <c r="L49" s="63">
        <v>96805.208333333328</v>
      </c>
      <c r="M49" s="85">
        <v>2.9739915224673938E-2</v>
      </c>
      <c r="N49" s="30">
        <v>9.8178501058587858E-2</v>
      </c>
      <c r="O49" s="86">
        <v>1.0269702769476092</v>
      </c>
      <c r="P49" s="85">
        <v>0.6970832218458225</v>
      </c>
      <c r="Q49" s="30">
        <v>0.4448137136714157</v>
      </c>
      <c r="R49" s="44">
        <v>0.55908570912968136</v>
      </c>
      <c r="S49" s="190"/>
      <c r="T49" s="207"/>
      <c r="U49" s="224"/>
      <c r="V49" s="224"/>
      <c r="W49" s="224"/>
      <c r="X49" s="190"/>
      <c r="Y49" s="224"/>
      <c r="Z49" s="159"/>
      <c r="AA49" s="266"/>
      <c r="AB49" s="266"/>
      <c r="AC49" s="266"/>
      <c r="AD49" s="266"/>
      <c r="AE49" s="279"/>
      <c r="AF49" s="243"/>
      <c r="AI49" s="7"/>
    </row>
    <row r="50" spans="1:35" s="9" customFormat="1" x14ac:dyDescent="0.25">
      <c r="A50" s="107" t="s">
        <v>52</v>
      </c>
      <c r="B50" s="52">
        <v>1</v>
      </c>
      <c r="C50" s="37">
        <v>66199</v>
      </c>
      <c r="D50" s="30">
        <v>0.75390866931524647</v>
      </c>
      <c r="E50" s="30">
        <v>0.75390866931524647</v>
      </c>
      <c r="F50" s="44">
        <v>8.4578316893004421E-2</v>
      </c>
      <c r="G50" s="37">
        <v>114815</v>
      </c>
      <c r="H50" s="8">
        <v>114698</v>
      </c>
      <c r="I50" s="63">
        <v>111206</v>
      </c>
      <c r="J50" s="37">
        <v>6700</v>
      </c>
      <c r="K50" s="8">
        <v>7007</v>
      </c>
      <c r="L50" s="63">
        <v>11147</v>
      </c>
      <c r="M50" s="85">
        <v>0.10120998806628499</v>
      </c>
      <c r="N50" s="30">
        <v>0.13141377687117528</v>
      </c>
      <c r="O50" s="86">
        <v>1.0650657900845939</v>
      </c>
      <c r="P50" s="85">
        <v>0.22983730872067554</v>
      </c>
      <c r="Q50" s="30">
        <v>0.22983730872067554</v>
      </c>
      <c r="R50" s="44">
        <v>1.0215596697924181</v>
      </c>
      <c r="S50" s="190"/>
      <c r="T50" s="207"/>
      <c r="U50" s="224"/>
      <c r="V50" s="224"/>
      <c r="W50" s="224"/>
      <c r="X50" s="190"/>
      <c r="Y50" s="224"/>
      <c r="Z50" s="159"/>
      <c r="AA50" s="266"/>
      <c r="AB50" s="266"/>
      <c r="AC50" s="266"/>
      <c r="AD50" s="266"/>
      <c r="AE50" s="279"/>
      <c r="AF50" s="243"/>
      <c r="AI50" s="7"/>
    </row>
    <row r="51" spans="1:35" s="9" customFormat="1" x14ac:dyDescent="0.25">
      <c r="A51" s="107" t="s">
        <v>53</v>
      </c>
      <c r="B51" s="52">
        <v>0</v>
      </c>
      <c r="C51" s="104" t="s">
        <v>46</v>
      </c>
      <c r="D51" s="102" t="s">
        <v>46</v>
      </c>
      <c r="E51" s="102" t="s">
        <v>46</v>
      </c>
      <c r="F51" s="103" t="s">
        <v>46</v>
      </c>
      <c r="G51" s="104" t="s">
        <v>46</v>
      </c>
      <c r="H51" s="101" t="s">
        <v>46</v>
      </c>
      <c r="I51" s="105" t="s">
        <v>46</v>
      </c>
      <c r="J51" s="104" t="s">
        <v>46</v>
      </c>
      <c r="K51" s="101" t="s">
        <v>46</v>
      </c>
      <c r="L51" s="105" t="s">
        <v>46</v>
      </c>
      <c r="M51" s="106" t="s">
        <v>46</v>
      </c>
      <c r="N51" s="102" t="s">
        <v>46</v>
      </c>
      <c r="O51" s="110" t="s">
        <v>46</v>
      </c>
      <c r="P51" s="106" t="s">
        <v>46</v>
      </c>
      <c r="Q51" s="102" t="s">
        <v>46</v>
      </c>
      <c r="R51" s="103" t="s">
        <v>46</v>
      </c>
      <c r="S51" s="190"/>
      <c r="T51" s="207"/>
      <c r="U51" s="224"/>
      <c r="V51" s="224"/>
      <c r="W51" s="224"/>
      <c r="X51" s="190"/>
      <c r="Y51" s="224"/>
      <c r="Z51" s="159"/>
      <c r="AA51" s="266"/>
      <c r="AB51" s="266"/>
      <c r="AC51" s="266"/>
      <c r="AD51" s="266"/>
      <c r="AE51" s="279"/>
      <c r="AF51" s="243"/>
      <c r="AI51" s="7"/>
    </row>
    <row r="52" spans="1:35" s="9" customFormat="1" x14ac:dyDescent="0.25">
      <c r="A52" s="107" t="s">
        <v>54</v>
      </c>
      <c r="B52" s="52">
        <v>26</v>
      </c>
      <c r="C52" s="37">
        <v>721054.07692307688</v>
      </c>
      <c r="D52" s="30">
        <v>0.15783687620570014</v>
      </c>
      <c r="E52" s="30">
        <v>0.10960182971446823</v>
      </c>
      <c r="F52" s="44">
        <v>4.5597668285415061E-2</v>
      </c>
      <c r="G52" s="37">
        <v>1360751.6923076923</v>
      </c>
      <c r="H52" s="8">
        <v>1350349.3461538462</v>
      </c>
      <c r="I52" s="63">
        <v>1347823.7692307692</v>
      </c>
      <c r="J52" s="37">
        <v>34480.730769230766</v>
      </c>
      <c r="K52" s="8">
        <v>39553.230769230766</v>
      </c>
      <c r="L52" s="63">
        <v>62145</v>
      </c>
      <c r="M52" s="85">
        <v>4.7819895723173647E-2</v>
      </c>
      <c r="N52" s="30">
        <v>0.12193839417905038</v>
      </c>
      <c r="O52" s="86">
        <v>1.0301749679488674</v>
      </c>
      <c r="P52" s="85">
        <v>0.60783561203080572</v>
      </c>
      <c r="Q52" s="30">
        <v>0.57571266126097653</v>
      </c>
      <c r="R52" s="44">
        <v>2.4846182805728358</v>
      </c>
      <c r="S52" s="190"/>
      <c r="T52" s="207"/>
      <c r="U52" s="224"/>
      <c r="V52" s="224"/>
      <c r="W52" s="224"/>
      <c r="X52" s="190"/>
      <c r="Y52" s="224"/>
      <c r="Z52" s="159"/>
      <c r="AA52" s="266"/>
      <c r="AB52" s="266"/>
      <c r="AC52" s="266"/>
      <c r="AD52" s="266"/>
      <c r="AE52" s="279"/>
      <c r="AF52" s="243"/>
      <c r="AI52" s="7"/>
    </row>
    <row r="53" spans="1:35" s="9" customFormat="1" x14ac:dyDescent="0.25">
      <c r="A53" s="107" t="s">
        <v>55</v>
      </c>
      <c r="B53" s="52">
        <v>0</v>
      </c>
      <c r="C53" s="104" t="s">
        <v>46</v>
      </c>
      <c r="D53" s="102" t="s">
        <v>46</v>
      </c>
      <c r="E53" s="102" t="s">
        <v>46</v>
      </c>
      <c r="F53" s="103" t="s">
        <v>46</v>
      </c>
      <c r="G53" s="104" t="s">
        <v>46</v>
      </c>
      <c r="H53" s="101" t="s">
        <v>46</v>
      </c>
      <c r="I53" s="105" t="s">
        <v>46</v>
      </c>
      <c r="J53" s="104" t="s">
        <v>46</v>
      </c>
      <c r="K53" s="101" t="s">
        <v>46</v>
      </c>
      <c r="L53" s="105" t="s">
        <v>46</v>
      </c>
      <c r="M53" s="106" t="s">
        <v>46</v>
      </c>
      <c r="N53" s="102" t="s">
        <v>46</v>
      </c>
      <c r="O53" s="103" t="s">
        <v>46</v>
      </c>
      <c r="P53" s="106" t="s">
        <v>46</v>
      </c>
      <c r="Q53" s="102" t="s">
        <v>46</v>
      </c>
      <c r="R53" s="103" t="s">
        <v>46</v>
      </c>
      <c r="S53" s="190"/>
      <c r="T53" s="207"/>
      <c r="U53" s="224"/>
      <c r="V53" s="224"/>
      <c r="W53" s="224"/>
      <c r="X53" s="190"/>
      <c r="Y53" s="224"/>
      <c r="Z53" s="159"/>
      <c r="AA53" s="266"/>
      <c r="AB53" s="266"/>
      <c r="AC53" s="266"/>
      <c r="AD53" s="266"/>
      <c r="AE53" s="279"/>
      <c r="AF53" s="243"/>
      <c r="AI53" s="7"/>
    </row>
    <row r="54" spans="1:35" s="158" customFormat="1" x14ac:dyDescent="0.25">
      <c r="A54" s="113" t="s">
        <v>98</v>
      </c>
      <c r="B54" s="160">
        <v>151</v>
      </c>
      <c r="C54" s="161">
        <v>580276.78145699995</v>
      </c>
      <c r="D54" s="162">
        <v>0.89290872085995243</v>
      </c>
      <c r="E54" s="162">
        <v>0.84301355436750247</v>
      </c>
      <c r="F54" s="163">
        <v>2.2634197606135428E-2</v>
      </c>
      <c r="G54" s="161">
        <v>209615.5099338</v>
      </c>
      <c r="H54" s="164">
        <v>206918.05298010001</v>
      </c>
      <c r="I54" s="165">
        <v>202346.69536419999</v>
      </c>
      <c r="J54" s="161">
        <v>-24078.69536424</v>
      </c>
      <c r="K54" s="164">
        <v>-18870.96688742</v>
      </c>
      <c r="L54" s="165">
        <v>9336.6754966890003</v>
      </c>
      <c r="M54" s="166">
        <v>-4.1495190112176311E-2</v>
      </c>
      <c r="N54" s="162">
        <v>-0.10490443132479879</v>
      </c>
      <c r="O54" s="167">
        <v>0.91979839026112908</v>
      </c>
      <c r="P54" s="166">
        <v>0.60444769026294609</v>
      </c>
      <c r="Q54" s="162">
        <v>0.2999124624177234</v>
      </c>
      <c r="R54" s="163">
        <v>0.44299299636820777</v>
      </c>
      <c r="S54" s="189">
        <v>2.8367039106145251</v>
      </c>
      <c r="T54" s="206">
        <v>167.45491462670105</v>
      </c>
      <c r="U54" s="223">
        <v>59722.624416566556</v>
      </c>
      <c r="V54" s="223">
        <v>20679.902317978613</v>
      </c>
      <c r="W54" s="223">
        <v>17864.988085156667</v>
      </c>
      <c r="X54" s="189">
        <v>86.388164752718737</v>
      </c>
      <c r="Y54" s="223">
        <v>1096.8031786044864</v>
      </c>
      <c r="Z54" s="157"/>
      <c r="AA54" s="265"/>
      <c r="AB54" s="265"/>
      <c r="AC54" s="265"/>
      <c r="AD54" s="265"/>
      <c r="AE54" s="278"/>
      <c r="AF54" s="280">
        <v>1.7</v>
      </c>
      <c r="AI54" s="168"/>
    </row>
    <row r="55" spans="1:35" s="9" customFormat="1" x14ac:dyDescent="0.25">
      <c r="A55" s="107" t="s">
        <v>56</v>
      </c>
      <c r="B55" s="52">
        <v>40</v>
      </c>
      <c r="C55" s="37">
        <v>1452273.2</v>
      </c>
      <c r="D55" s="30">
        <v>0.94093659512549022</v>
      </c>
      <c r="E55" s="30">
        <v>0.90685469855120926</v>
      </c>
      <c r="F55" s="44">
        <v>1.051768358735808E-2</v>
      </c>
      <c r="G55" s="37">
        <v>342000.55</v>
      </c>
      <c r="H55" s="8">
        <v>336167.85</v>
      </c>
      <c r="I55" s="63">
        <v>329472.47499999998</v>
      </c>
      <c r="J55" s="37">
        <v>-46388.05</v>
      </c>
      <c r="K55" s="8">
        <v>-34578.525000000001</v>
      </c>
      <c r="L55" s="63">
        <v>28308.25</v>
      </c>
      <c r="M55" s="85">
        <v>-3.1941682873442817E-2</v>
      </c>
      <c r="N55" s="30">
        <v>-6.9463367315011196E-2</v>
      </c>
      <c r="O55" s="86">
        <v>0.90673266866061741</v>
      </c>
      <c r="P55" s="85">
        <v>0.54016506673813169</v>
      </c>
      <c r="Q55" s="30">
        <v>0.25800816953724687</v>
      </c>
      <c r="R55" s="44">
        <v>0.48869917021405829</v>
      </c>
      <c r="S55" s="190"/>
      <c r="T55" s="207"/>
      <c r="U55" s="224"/>
      <c r="V55" s="224"/>
      <c r="W55" s="224"/>
      <c r="X55" s="190"/>
      <c r="Y55" s="224"/>
      <c r="Z55" s="159"/>
      <c r="AA55" s="266"/>
      <c r="AB55" s="266"/>
      <c r="AC55" s="266"/>
      <c r="AD55" s="266"/>
      <c r="AE55" s="279"/>
      <c r="AF55" s="243"/>
      <c r="AI55" s="7"/>
    </row>
    <row r="56" spans="1:35" s="9" customFormat="1" x14ac:dyDescent="0.25">
      <c r="A56" s="107" t="s">
        <v>57</v>
      </c>
      <c r="B56" s="52">
        <v>111</v>
      </c>
      <c r="C56" s="37">
        <v>266043.83783783781</v>
      </c>
      <c r="D56" s="30">
        <v>0.79843185093183522</v>
      </c>
      <c r="E56" s="30">
        <v>0.7174299934177345</v>
      </c>
      <c r="F56" s="44">
        <v>4.6468904772382906E-2</v>
      </c>
      <c r="G56" s="37">
        <v>161909.1891891892</v>
      </c>
      <c r="H56" s="8">
        <v>160341.54954954956</v>
      </c>
      <c r="I56" s="63">
        <v>156535.60360360361</v>
      </c>
      <c r="J56" s="37">
        <v>-16039.288288288288</v>
      </c>
      <c r="K56" s="8">
        <v>-13210.585585585586</v>
      </c>
      <c r="L56" s="63">
        <v>2500.0720720720719</v>
      </c>
      <c r="M56" s="85">
        <v>-6.02881405509747E-2</v>
      </c>
      <c r="N56" s="30">
        <v>-0.22403594418609332</v>
      </c>
      <c r="O56" s="86">
        <v>0.92992229169765683</v>
      </c>
      <c r="P56" s="85">
        <v>0.73089969660896503</v>
      </c>
      <c r="Q56" s="30">
        <v>0.38234347749910214</v>
      </c>
      <c r="R56" s="44">
        <v>0.33703603266449472</v>
      </c>
      <c r="S56" s="190"/>
      <c r="T56" s="207"/>
      <c r="U56" s="224"/>
      <c r="V56" s="224"/>
      <c r="W56" s="224"/>
      <c r="X56" s="190"/>
      <c r="Y56" s="224"/>
      <c r="Z56" s="159"/>
      <c r="AA56" s="266"/>
      <c r="AB56" s="266"/>
      <c r="AC56" s="266"/>
      <c r="AD56" s="266"/>
      <c r="AE56" s="279"/>
      <c r="AF56" s="243"/>
      <c r="AI56" s="7"/>
    </row>
    <row r="57" spans="1:35" s="158" customFormat="1" x14ac:dyDescent="0.25">
      <c r="A57" s="113" t="s">
        <v>99</v>
      </c>
      <c r="B57" s="160">
        <v>98</v>
      </c>
      <c r="C57" s="161">
        <v>250293.8877551</v>
      </c>
      <c r="D57" s="162">
        <v>0.43527015446057421</v>
      </c>
      <c r="E57" s="162">
        <v>0.30244984253410923</v>
      </c>
      <c r="F57" s="163">
        <v>8.9024816174265414E-2</v>
      </c>
      <c r="G57" s="161">
        <v>277736.8571429</v>
      </c>
      <c r="H57" s="164">
        <v>270653.79591839999</v>
      </c>
      <c r="I57" s="165">
        <v>259949.76530609999</v>
      </c>
      <c r="J57" s="161">
        <v>7449.6428571429997</v>
      </c>
      <c r="K57" s="164">
        <v>7077.9183673469997</v>
      </c>
      <c r="L57" s="165">
        <v>20555.010204080001</v>
      </c>
      <c r="M57" s="166">
        <v>2.9763582818419045E-2</v>
      </c>
      <c r="N57" s="162">
        <v>5.9719961223124521E-2</v>
      </c>
      <c r="O57" s="167">
        <v>1.0262863077205244</v>
      </c>
      <c r="P57" s="166">
        <v>0.50161416369282386</v>
      </c>
      <c r="Q57" s="162">
        <v>0.32818974722816113</v>
      </c>
      <c r="R57" s="163">
        <v>1.1450034678458958</v>
      </c>
      <c r="S57" s="189">
        <v>3.7041666666666666</v>
      </c>
      <c r="T57" s="206">
        <v>61.876141732283457</v>
      </c>
      <c r="U57" s="223">
        <v>69833.105861767282</v>
      </c>
      <c r="V57" s="223">
        <v>33785.851768528933</v>
      </c>
      <c r="W57" s="223">
        <v>28639.047619047618</v>
      </c>
      <c r="X57" s="189">
        <v>84.766392202444067</v>
      </c>
      <c r="Y57" s="223">
        <v>1818.4347789859601</v>
      </c>
      <c r="Z57" s="157"/>
      <c r="AA57" s="265"/>
      <c r="AB57" s="265"/>
      <c r="AC57" s="265"/>
      <c r="AD57" s="265"/>
      <c r="AE57" s="278"/>
      <c r="AF57" s="280">
        <v>21.6</v>
      </c>
      <c r="AI57" s="168"/>
    </row>
    <row r="58" spans="1:35" s="9" customFormat="1" x14ac:dyDescent="0.25">
      <c r="A58" s="107" t="s">
        <v>58</v>
      </c>
      <c r="B58" s="52">
        <v>7</v>
      </c>
      <c r="C58" s="37">
        <v>72650.428571428565</v>
      </c>
      <c r="D58" s="30">
        <v>0.13839462160286145</v>
      </c>
      <c r="E58" s="30">
        <v>5.0449019079623951E-2</v>
      </c>
      <c r="F58" s="44">
        <v>6.2253098497108465E-2</v>
      </c>
      <c r="G58" s="37">
        <v>83428.71428571429</v>
      </c>
      <c r="H58" s="8">
        <v>83131.71428571429</v>
      </c>
      <c r="I58" s="63">
        <v>82723</v>
      </c>
      <c r="J58" s="37">
        <v>-2913.2857142857142</v>
      </c>
      <c r="K58" s="8">
        <v>-2132.8571428571427</v>
      </c>
      <c r="L58" s="63">
        <v>1093.5714285714287</v>
      </c>
      <c r="M58" s="85">
        <v>-4.0100048569175678E-2</v>
      </c>
      <c r="N58" s="30">
        <v>-0.10413411358599631</v>
      </c>
      <c r="O58" s="86">
        <v>0.97206687112875101</v>
      </c>
      <c r="P58" s="85">
        <v>0.61491919229657477</v>
      </c>
      <c r="Q58" s="30">
        <v>0.54787406622318613</v>
      </c>
      <c r="R58" s="44">
        <v>2.7824839090095339</v>
      </c>
      <c r="S58" s="191"/>
      <c r="T58" s="208"/>
      <c r="U58" s="225"/>
      <c r="V58" s="225"/>
      <c r="W58" s="225"/>
      <c r="X58" s="231"/>
      <c r="Y58" s="225"/>
      <c r="Z58" s="159"/>
      <c r="AA58" s="266"/>
      <c r="AB58" s="266"/>
      <c r="AC58" s="266"/>
      <c r="AD58" s="266"/>
      <c r="AE58" s="279"/>
      <c r="AF58" s="243"/>
      <c r="AI58" s="7"/>
    </row>
    <row r="59" spans="1:35" s="9" customFormat="1" x14ac:dyDescent="0.25">
      <c r="A59" s="107" t="s">
        <v>59</v>
      </c>
      <c r="B59" s="52">
        <v>4</v>
      </c>
      <c r="C59" s="37">
        <v>121975.75</v>
      </c>
      <c r="D59" s="30">
        <v>0.67233855909883722</v>
      </c>
      <c r="E59" s="30">
        <v>0.59312404309873068</v>
      </c>
      <c r="F59" s="44">
        <v>5.1985743067781913E-2</v>
      </c>
      <c r="G59" s="37">
        <v>93055.75</v>
      </c>
      <c r="H59" s="8">
        <v>91027</v>
      </c>
      <c r="I59" s="63">
        <v>81796.75</v>
      </c>
      <c r="J59" s="37">
        <v>-7538.25</v>
      </c>
      <c r="K59" s="8">
        <v>2246.25</v>
      </c>
      <c r="L59" s="63">
        <v>7852</v>
      </c>
      <c r="M59" s="85">
        <v>-6.1801218684861541E-2</v>
      </c>
      <c r="N59" s="30">
        <v>-0.23282012477608252</v>
      </c>
      <c r="O59" s="86">
        <v>1.0073787976460888</v>
      </c>
      <c r="P59" s="85">
        <v>0.73455379450423552</v>
      </c>
      <c r="Q59" s="30">
        <v>0.41972687193970931</v>
      </c>
      <c r="R59" s="44">
        <v>0.3948103256959602</v>
      </c>
      <c r="S59" s="191"/>
      <c r="T59" s="208"/>
      <c r="U59" s="225"/>
      <c r="V59" s="225"/>
      <c r="W59" s="225"/>
      <c r="X59" s="231"/>
      <c r="Y59" s="225"/>
      <c r="Z59" s="159"/>
      <c r="AA59" s="266"/>
      <c r="AB59" s="266"/>
      <c r="AC59" s="266"/>
      <c r="AD59" s="266"/>
      <c r="AE59" s="279"/>
      <c r="AF59" s="243"/>
      <c r="AI59" s="7"/>
    </row>
    <row r="60" spans="1:35" s="9" customFormat="1" x14ac:dyDescent="0.25">
      <c r="A60" s="107" t="s">
        <v>60</v>
      </c>
      <c r="B60" s="52">
        <v>6</v>
      </c>
      <c r="C60" s="37">
        <v>222852.33333333334</v>
      </c>
      <c r="D60" s="30">
        <v>0.5068288866917855</v>
      </c>
      <c r="E60" s="30">
        <v>0.44877699283681122</v>
      </c>
      <c r="F60" s="44">
        <v>7.2153907595014333E-2</v>
      </c>
      <c r="G60" s="37">
        <v>188516.83333333334</v>
      </c>
      <c r="H60" s="8">
        <v>174993.5</v>
      </c>
      <c r="I60" s="63">
        <v>159046.16666666666</v>
      </c>
      <c r="J60" s="37">
        <v>-39648.333333333336</v>
      </c>
      <c r="K60" s="8">
        <v>-44631.166666666664</v>
      </c>
      <c r="L60" s="63">
        <v>-25735.166666666668</v>
      </c>
      <c r="M60" s="85">
        <v>-0.17791302761021124</v>
      </c>
      <c r="N60" s="30">
        <v>-23.499950607527413</v>
      </c>
      <c r="O60" s="86">
        <v>0.7967843624122366</v>
      </c>
      <c r="P60" s="85">
        <v>0.99242921695532316</v>
      </c>
      <c r="Q60" s="30">
        <v>0.8375112368878046</v>
      </c>
      <c r="R60" s="44">
        <v>1.4937552383987912E-2</v>
      </c>
      <c r="S60" s="191"/>
      <c r="T60" s="208"/>
      <c r="U60" s="225"/>
      <c r="V60" s="225"/>
      <c r="W60" s="225"/>
      <c r="X60" s="231"/>
      <c r="Y60" s="225"/>
      <c r="Z60" s="159"/>
      <c r="AA60" s="266"/>
      <c r="AB60" s="266"/>
      <c r="AC60" s="266"/>
      <c r="AD60" s="266"/>
      <c r="AE60" s="279"/>
      <c r="AF60" s="243"/>
      <c r="AI60" s="7"/>
    </row>
    <row r="61" spans="1:35" s="9" customFormat="1" x14ac:dyDescent="0.25">
      <c r="A61" s="107" t="s">
        <v>61</v>
      </c>
      <c r="B61" s="52">
        <v>8</v>
      </c>
      <c r="C61" s="37">
        <v>83964.25</v>
      </c>
      <c r="D61" s="30">
        <v>0.41866627761219805</v>
      </c>
      <c r="E61" s="30">
        <v>0.37938318986949804</v>
      </c>
      <c r="F61" s="44">
        <v>4.4853911039519793E-2</v>
      </c>
      <c r="G61" s="37">
        <v>142488.25</v>
      </c>
      <c r="H61" s="8">
        <v>141364.25</v>
      </c>
      <c r="I61" s="63">
        <v>138816.25</v>
      </c>
      <c r="J61" s="37">
        <v>3965</v>
      </c>
      <c r="K61" s="8">
        <v>5818.625</v>
      </c>
      <c r="L61" s="63">
        <v>10759.75</v>
      </c>
      <c r="M61" s="85">
        <v>4.7222478614410299E-2</v>
      </c>
      <c r="N61" s="30">
        <v>0.13201430016189647</v>
      </c>
      <c r="O61" s="86">
        <v>1.0429274275728191</v>
      </c>
      <c r="P61" s="85">
        <v>0.64229270195350996</v>
      </c>
      <c r="Q61" s="30">
        <v>0.55613400941472113</v>
      </c>
      <c r="R61" s="44">
        <v>0.85439720649731177</v>
      </c>
      <c r="S61" s="191"/>
      <c r="T61" s="208"/>
      <c r="U61" s="225"/>
      <c r="V61" s="225"/>
      <c r="W61" s="225"/>
      <c r="X61" s="231"/>
      <c r="Y61" s="225"/>
      <c r="Z61" s="159"/>
      <c r="AA61" s="266"/>
      <c r="AB61" s="266"/>
      <c r="AC61" s="266"/>
      <c r="AD61" s="266"/>
      <c r="AE61" s="279"/>
      <c r="AF61" s="243"/>
      <c r="AI61" s="7"/>
    </row>
    <row r="62" spans="1:35" s="9" customFormat="1" x14ac:dyDescent="0.25">
      <c r="A62" s="107" t="s">
        <v>62</v>
      </c>
      <c r="B62" s="52">
        <v>65</v>
      </c>
      <c r="C62" s="37">
        <v>325156.21538461541</v>
      </c>
      <c r="D62" s="30">
        <v>0.42808630587692903</v>
      </c>
      <c r="E62" s="30">
        <v>0.28576702114401437</v>
      </c>
      <c r="F62" s="44">
        <v>9.2968709856573559E-2</v>
      </c>
      <c r="G62" s="37">
        <v>364410.16923076921</v>
      </c>
      <c r="H62" s="8">
        <v>355527.70769230771</v>
      </c>
      <c r="I62" s="63">
        <v>342606.63076923077</v>
      </c>
      <c r="J62" s="37">
        <v>15316.153846153846</v>
      </c>
      <c r="K62" s="8">
        <v>14515.107692307693</v>
      </c>
      <c r="L62" s="63">
        <v>31512.153846153848</v>
      </c>
      <c r="M62" s="85">
        <v>4.7103986088769451E-2</v>
      </c>
      <c r="N62" s="30">
        <v>8.5785936793545639E-2</v>
      </c>
      <c r="O62" s="86">
        <v>1.0422748835771702</v>
      </c>
      <c r="P62" s="85">
        <v>0.45091249394255656</v>
      </c>
      <c r="Q62" s="30">
        <v>0.27819163276501319</v>
      </c>
      <c r="R62" s="44">
        <v>1.2826560871472987</v>
      </c>
      <c r="S62" s="191"/>
      <c r="T62" s="208"/>
      <c r="U62" s="225"/>
      <c r="V62" s="225"/>
      <c r="W62" s="225"/>
      <c r="X62" s="231"/>
      <c r="Y62" s="225"/>
      <c r="Z62" s="159"/>
      <c r="AA62" s="266"/>
      <c r="AB62" s="266"/>
      <c r="AC62" s="266"/>
      <c r="AD62" s="266"/>
      <c r="AE62" s="279"/>
      <c r="AF62" s="243"/>
      <c r="AI62" s="7"/>
    </row>
    <row r="63" spans="1:35" s="9" customFormat="1" x14ac:dyDescent="0.25">
      <c r="A63" s="107" t="s">
        <v>63</v>
      </c>
      <c r="B63" s="52">
        <v>8</v>
      </c>
      <c r="C63" s="37">
        <v>48545.375</v>
      </c>
      <c r="D63" s="30">
        <v>0.69948991021286788</v>
      </c>
      <c r="E63" s="30">
        <v>0.53830050751487657</v>
      </c>
      <c r="F63" s="44">
        <v>9.0466908536601068E-2</v>
      </c>
      <c r="G63" s="37">
        <v>38040</v>
      </c>
      <c r="H63" s="8">
        <v>35983.25</v>
      </c>
      <c r="I63" s="63">
        <v>29323.875</v>
      </c>
      <c r="J63" s="37">
        <v>-1096.125</v>
      </c>
      <c r="K63" s="8">
        <v>-2832.875</v>
      </c>
      <c r="L63" s="63">
        <v>-578.625</v>
      </c>
      <c r="M63" s="85">
        <v>-2.2579390930649933E-2</v>
      </c>
      <c r="N63" s="30">
        <v>-0.19924111605925657</v>
      </c>
      <c r="O63" s="86">
        <v>0.92701808848770972</v>
      </c>
      <c r="P63" s="85">
        <v>0.88667303527885</v>
      </c>
      <c r="Q63" s="30">
        <v>0.49865203430810867</v>
      </c>
      <c r="R63" s="44">
        <v>0.16201372323821303</v>
      </c>
      <c r="S63" s="191"/>
      <c r="T63" s="208"/>
      <c r="U63" s="225"/>
      <c r="V63" s="225"/>
      <c r="W63" s="225"/>
      <c r="X63" s="231"/>
      <c r="Y63" s="225"/>
      <c r="Z63" s="159"/>
      <c r="AA63" s="266"/>
      <c r="AB63" s="266"/>
      <c r="AC63" s="266"/>
      <c r="AD63" s="266"/>
      <c r="AE63" s="279"/>
      <c r="AF63" s="243"/>
      <c r="AI63" s="7"/>
    </row>
    <row r="64" spans="1:35" s="158" customFormat="1" x14ac:dyDescent="0.25">
      <c r="A64" s="113" t="s">
        <v>100</v>
      </c>
      <c r="B64" s="160">
        <v>22</v>
      </c>
      <c r="C64" s="161">
        <v>12149273.27273</v>
      </c>
      <c r="D64" s="162">
        <v>0.69583668551027378</v>
      </c>
      <c r="E64" s="162">
        <v>2.8284396599071938E-2</v>
      </c>
      <c r="F64" s="163">
        <v>3.0844785433696457E-2</v>
      </c>
      <c r="G64" s="161">
        <v>1016991.409091</v>
      </c>
      <c r="H64" s="164">
        <v>345777.18181819998</v>
      </c>
      <c r="I64" s="165">
        <v>277186.31818180002</v>
      </c>
      <c r="J64" s="161">
        <v>-805325.5</v>
      </c>
      <c r="K64" s="164">
        <v>71426.409090910005</v>
      </c>
      <c r="L64" s="165">
        <v>106970.1363636</v>
      </c>
      <c r="M64" s="166">
        <v>-6.628589891114034E-2</v>
      </c>
      <c r="N64" s="162">
        <v>-0.12618749027178033</v>
      </c>
      <c r="O64" s="167">
        <v>1.2603470308497968</v>
      </c>
      <c r="P64" s="166">
        <v>0.4747030884886056</v>
      </c>
      <c r="Q64" s="162">
        <v>0.36934026940590009</v>
      </c>
      <c r="R64" s="163">
        <v>0.75491408034369678</v>
      </c>
      <c r="S64" s="189">
        <v>2.0454545454545454</v>
      </c>
      <c r="T64" s="206">
        <v>6026.4636370370372</v>
      </c>
      <c r="U64" s="223">
        <v>112874.44444444444</v>
      </c>
      <c r="V64" s="223">
        <v>59555.333333333336</v>
      </c>
      <c r="W64" s="223">
        <v>31260.592592592591</v>
      </c>
      <c r="X64" s="189">
        <v>52.489996853222088</v>
      </c>
      <c r="Y64" s="223">
        <v>2017.5987654320988</v>
      </c>
      <c r="Z64" s="157"/>
      <c r="AA64" s="265"/>
      <c r="AB64" s="265"/>
      <c r="AC64" s="265"/>
      <c r="AD64" s="265"/>
      <c r="AE64" s="278"/>
      <c r="AF64" s="280">
        <v>0.4</v>
      </c>
      <c r="AI64" s="168"/>
    </row>
    <row r="65" spans="1:35" s="9" customFormat="1" x14ac:dyDescent="0.25">
      <c r="A65" s="107" t="s">
        <v>64</v>
      </c>
      <c r="B65" s="52">
        <v>11</v>
      </c>
      <c r="C65" s="37">
        <v>24199446.636363637</v>
      </c>
      <c r="D65" s="30">
        <v>0.69726716478299033</v>
      </c>
      <c r="E65" s="30">
        <v>2.7046711620336714E-2</v>
      </c>
      <c r="F65" s="44">
        <v>2.9802432033823403E-2</v>
      </c>
      <c r="G65" s="37">
        <v>1903704.9090909092</v>
      </c>
      <c r="H65" s="8">
        <v>563681.27272727271</v>
      </c>
      <c r="I65" s="63">
        <v>426551.36363636365</v>
      </c>
      <c r="J65" s="37">
        <v>-1619247.1818181819</v>
      </c>
      <c r="K65" s="8">
        <v>132443.54545454544</v>
      </c>
      <c r="L65" s="63">
        <v>199525</v>
      </c>
      <c r="M65" s="85">
        <v>-6.6912570611635289E-2</v>
      </c>
      <c r="N65" s="30">
        <v>-0.12740466053057009</v>
      </c>
      <c r="O65" s="86">
        <v>1.3071242080143519</v>
      </c>
      <c r="P65" s="85">
        <v>0.47480280287250598</v>
      </c>
      <c r="Q65" s="30">
        <v>0.36910881955441255</v>
      </c>
      <c r="R65" s="44">
        <v>0.75322232804544953</v>
      </c>
      <c r="S65" s="190"/>
      <c r="T65" s="207"/>
      <c r="U65" s="224"/>
      <c r="V65" s="224"/>
      <c r="W65" s="224"/>
      <c r="X65" s="190"/>
      <c r="Y65" s="224"/>
      <c r="Z65" s="159"/>
      <c r="AA65" s="266"/>
      <c r="AB65" s="266"/>
      <c r="AC65" s="266"/>
      <c r="AD65" s="266"/>
      <c r="AE65" s="279"/>
      <c r="AF65" s="243"/>
      <c r="AI65" s="7"/>
    </row>
    <row r="66" spans="1:35" s="9" customFormat="1" x14ac:dyDescent="0.25">
      <c r="A66" s="107" t="s">
        <v>65</v>
      </c>
      <c r="B66" s="52">
        <v>11</v>
      </c>
      <c r="C66" s="37">
        <v>99099.909090909088</v>
      </c>
      <c r="D66" s="30">
        <v>0.34652448997751578</v>
      </c>
      <c r="E66" s="30">
        <v>0.3305176869256829</v>
      </c>
      <c r="F66" s="44">
        <v>0.2853795847900053</v>
      </c>
      <c r="G66" s="37">
        <v>130277.90909090909</v>
      </c>
      <c r="H66" s="8">
        <v>127873.09090909091</v>
      </c>
      <c r="I66" s="63">
        <v>127821.27272727272</v>
      </c>
      <c r="J66" s="37">
        <v>8596.181818181818</v>
      </c>
      <c r="K66" s="8">
        <v>10409.272727272728</v>
      </c>
      <c r="L66" s="63">
        <v>14415.272727272728</v>
      </c>
      <c r="M66" s="85">
        <v>8.6742580261058855E-2</v>
      </c>
      <c r="N66" s="30">
        <v>0.15781524077514023</v>
      </c>
      <c r="O66" s="86">
        <v>1.0886168429427399</v>
      </c>
      <c r="P66" s="85">
        <v>0.4503535917379981</v>
      </c>
      <c r="Q66" s="30">
        <v>0.42585856880888801</v>
      </c>
      <c r="R66" s="44">
        <v>1.5861690130405086</v>
      </c>
      <c r="S66" s="190"/>
      <c r="T66" s="207"/>
      <c r="U66" s="224"/>
      <c r="V66" s="224"/>
      <c r="W66" s="224"/>
      <c r="X66" s="190"/>
      <c r="Y66" s="224"/>
      <c r="Z66" s="159"/>
      <c r="AA66" s="266"/>
      <c r="AB66" s="266"/>
      <c r="AC66" s="266"/>
      <c r="AD66" s="266"/>
      <c r="AE66" s="279"/>
      <c r="AF66" s="243"/>
      <c r="AI66" s="7"/>
    </row>
    <row r="67" spans="1:35" s="158" customFormat="1" x14ac:dyDescent="0.25">
      <c r="A67" s="113" t="s">
        <v>101</v>
      </c>
      <c r="B67" s="160">
        <v>55</v>
      </c>
      <c r="C67" s="161">
        <v>1188058.672727</v>
      </c>
      <c r="D67" s="162">
        <v>0.73731291232389029</v>
      </c>
      <c r="E67" s="162">
        <v>0.52893918140909901</v>
      </c>
      <c r="F67" s="163">
        <v>3.1211191941907281E-2</v>
      </c>
      <c r="G67" s="161">
        <v>215968.2</v>
      </c>
      <c r="H67" s="164">
        <v>224167.27272730001</v>
      </c>
      <c r="I67" s="165">
        <v>215423.6363636</v>
      </c>
      <c r="J67" s="161">
        <v>4272.1818181819999</v>
      </c>
      <c r="K67" s="164">
        <v>13872.563636360001</v>
      </c>
      <c r="L67" s="165">
        <v>45790.636363639998</v>
      </c>
      <c r="M67" s="166">
        <v>3.5959350461841123E-3</v>
      </c>
      <c r="N67" s="162">
        <v>1.375040495723817E-2</v>
      </c>
      <c r="O67" s="167">
        <v>1.165852581472371</v>
      </c>
      <c r="P67" s="166">
        <v>0.73848515317425445</v>
      </c>
      <c r="Q67" s="162">
        <v>0.29686383563528251</v>
      </c>
      <c r="R67" s="163">
        <v>0.35468637867943115</v>
      </c>
      <c r="S67" s="189">
        <v>0.81299999999999994</v>
      </c>
      <c r="T67" s="206">
        <v>1334.4971709717097</v>
      </c>
      <c r="U67" s="223">
        <v>226702.16130732736</v>
      </c>
      <c r="V67" s="223">
        <v>65703.33860481462</v>
      </c>
      <c r="W67" s="223">
        <v>22492.532068177825</v>
      </c>
      <c r="X67" s="189">
        <v>34.233469022728798</v>
      </c>
      <c r="Y67" s="223">
        <v>1351.4086569437125</v>
      </c>
      <c r="Z67" s="157"/>
      <c r="AA67" s="265"/>
      <c r="AB67" s="265"/>
      <c r="AC67" s="265"/>
      <c r="AD67" s="265"/>
      <c r="AE67" s="278"/>
      <c r="AF67" s="280">
        <v>9.9</v>
      </c>
      <c r="AI67" s="168"/>
    </row>
    <row r="68" spans="1:35" s="9" customFormat="1" x14ac:dyDescent="0.25">
      <c r="A68" s="107" t="s">
        <v>66</v>
      </c>
      <c r="B68" s="52">
        <v>55</v>
      </c>
      <c r="C68" s="37">
        <v>1188058.6727272726</v>
      </c>
      <c r="D68" s="30">
        <v>0.73731291232372098</v>
      </c>
      <c r="E68" s="30">
        <v>0.52893918140896223</v>
      </c>
      <c r="F68" s="44">
        <v>3.1211191941897819E-2</v>
      </c>
      <c r="G68" s="37">
        <v>215968.2</v>
      </c>
      <c r="H68" s="8">
        <v>224167.27272727274</v>
      </c>
      <c r="I68" s="63">
        <v>215423.63636363635</v>
      </c>
      <c r="J68" s="37">
        <v>4272.181818181818</v>
      </c>
      <c r="K68" s="8">
        <v>13872.563636363637</v>
      </c>
      <c r="L68" s="63">
        <v>45790.63636363636</v>
      </c>
      <c r="M68" s="85">
        <v>3.5959350461831339E-3</v>
      </c>
      <c r="N68" s="30">
        <v>1.3750404957238388E-2</v>
      </c>
      <c r="O68" s="86">
        <v>1.1658525814719536</v>
      </c>
      <c r="P68" s="85">
        <v>0.73848515317432972</v>
      </c>
      <c r="Q68" s="30">
        <v>0.2968638356351761</v>
      </c>
      <c r="R68" s="44">
        <v>0.35468637867941039</v>
      </c>
      <c r="S68" s="190"/>
      <c r="T68" s="207"/>
      <c r="U68" s="224"/>
      <c r="V68" s="224"/>
      <c r="W68" s="224"/>
      <c r="X68" s="190"/>
      <c r="Y68" s="224"/>
      <c r="Z68" s="159"/>
      <c r="AA68" s="266"/>
      <c r="AB68" s="266"/>
      <c r="AC68" s="266"/>
      <c r="AD68" s="266"/>
      <c r="AE68" s="279"/>
      <c r="AF68" s="243"/>
      <c r="AI68" s="7"/>
    </row>
    <row r="69" spans="1:35" s="158" customFormat="1" x14ac:dyDescent="0.25">
      <c r="A69" s="113" t="s">
        <v>102</v>
      </c>
      <c r="B69" s="160">
        <v>414</v>
      </c>
      <c r="C69" s="161">
        <v>812541.72705310001</v>
      </c>
      <c r="D69" s="162">
        <v>0.55516563809321839</v>
      </c>
      <c r="E69" s="162">
        <v>0.19246085838331395</v>
      </c>
      <c r="F69" s="163">
        <v>6.2621173449957254E-2</v>
      </c>
      <c r="G69" s="161">
        <v>700558.7439614</v>
      </c>
      <c r="H69" s="164">
        <v>669105.78985509998</v>
      </c>
      <c r="I69" s="165">
        <v>651968.22222220001</v>
      </c>
      <c r="J69" s="161">
        <v>16025.5</v>
      </c>
      <c r="K69" s="164">
        <v>14044.021739129999</v>
      </c>
      <c r="L69" s="165">
        <v>37237.072463769997</v>
      </c>
      <c r="M69" s="166">
        <v>1.9722679422410419E-2</v>
      </c>
      <c r="N69" s="162">
        <v>4.5707457630028814E-2</v>
      </c>
      <c r="O69" s="167">
        <v>1.0232798232817197</v>
      </c>
      <c r="P69" s="166">
        <v>0.56850193721006603</v>
      </c>
      <c r="Q69" s="162">
        <v>0.3696733315294346</v>
      </c>
      <c r="R69" s="163">
        <v>0.77724202144780563</v>
      </c>
      <c r="S69" s="189">
        <v>2.7851129363449689</v>
      </c>
      <c r="T69" s="206">
        <v>281.91468573745721</v>
      </c>
      <c r="U69" s="223">
        <v>205857.48368783869</v>
      </c>
      <c r="V69" s="223">
        <v>40551.848711615734</v>
      </c>
      <c r="W69" s="223">
        <v>29282.300291222768</v>
      </c>
      <c r="X69" s="189">
        <v>72.209532293986626</v>
      </c>
      <c r="Y69" s="223">
        <v>1845.9432177043782</v>
      </c>
      <c r="Z69" s="157"/>
      <c r="AA69" s="265"/>
      <c r="AB69" s="265"/>
      <c r="AC69" s="265"/>
      <c r="AD69" s="265"/>
      <c r="AE69" s="278"/>
      <c r="AF69" s="280">
        <v>62.6</v>
      </c>
      <c r="AI69" s="168"/>
    </row>
    <row r="70" spans="1:35" s="9" customFormat="1" x14ac:dyDescent="0.25">
      <c r="A70" s="107" t="s">
        <v>67</v>
      </c>
      <c r="B70" s="52">
        <v>86</v>
      </c>
      <c r="C70" s="37">
        <v>210618.41860465117</v>
      </c>
      <c r="D70" s="30">
        <v>0.31109439400604555</v>
      </c>
      <c r="E70" s="30">
        <v>0.16210396802682511</v>
      </c>
      <c r="F70" s="44">
        <v>7.3925048185895972E-2</v>
      </c>
      <c r="G70" s="37">
        <v>346219.40697674418</v>
      </c>
      <c r="H70" s="8">
        <v>343964.69767441862</v>
      </c>
      <c r="I70" s="63">
        <v>342418.72093023255</v>
      </c>
      <c r="J70" s="37">
        <v>6136.2558139534885</v>
      </c>
      <c r="K70" s="8">
        <v>8510.9883720930229</v>
      </c>
      <c r="L70" s="63">
        <v>12486.976744186046</v>
      </c>
      <c r="M70" s="85">
        <v>2.9134469124809863E-2</v>
      </c>
      <c r="N70" s="30">
        <v>9.2019526934279686E-2</v>
      </c>
      <c r="O70" s="86">
        <v>1.0253597732579842</v>
      </c>
      <c r="P70" s="85">
        <v>0.68338818840464488</v>
      </c>
      <c r="Q70" s="30">
        <v>0.51738109655375886</v>
      </c>
      <c r="R70" s="44">
        <v>1.0177355095289897</v>
      </c>
      <c r="S70" s="190"/>
      <c r="T70" s="207"/>
      <c r="U70" s="224"/>
      <c r="V70" s="224"/>
      <c r="W70" s="224"/>
      <c r="X70" s="190"/>
      <c r="Y70" s="224"/>
      <c r="Z70" s="159"/>
      <c r="AA70" s="266"/>
      <c r="AB70" s="266"/>
      <c r="AC70" s="266"/>
      <c r="AD70" s="266"/>
      <c r="AE70" s="279"/>
      <c r="AF70" s="243"/>
      <c r="AI70" s="7"/>
    </row>
    <row r="71" spans="1:35" s="9" customFormat="1" x14ac:dyDescent="0.25">
      <c r="A71" s="107" t="s">
        <v>68</v>
      </c>
      <c r="B71" s="52">
        <v>87</v>
      </c>
      <c r="C71" s="37">
        <v>2137659.1609195401</v>
      </c>
      <c r="D71" s="30">
        <v>0.65705665785552825</v>
      </c>
      <c r="E71" s="30">
        <v>0.11470958185881562</v>
      </c>
      <c r="F71" s="44">
        <v>4.7501637399082801E-2</v>
      </c>
      <c r="G71" s="37">
        <v>1829841.7471264368</v>
      </c>
      <c r="H71" s="8">
        <v>1703100.3793103448</v>
      </c>
      <c r="I71" s="63">
        <v>1675788.5287356321</v>
      </c>
      <c r="J71" s="37">
        <v>70348.19540229885</v>
      </c>
      <c r="K71" s="8">
        <v>43227.448275862072</v>
      </c>
      <c r="L71" s="63">
        <v>84453.678160919546</v>
      </c>
      <c r="M71" s="85">
        <v>3.2908986001321985E-2</v>
      </c>
      <c r="N71" s="30">
        <v>6.4782261365958771E-2</v>
      </c>
      <c r="O71" s="86">
        <v>1.0270822608835095</v>
      </c>
      <c r="P71" s="85">
        <v>0.49200621732827132</v>
      </c>
      <c r="Q71" s="30">
        <v>0.30168553638705464</v>
      </c>
      <c r="R71" s="44">
        <v>0.77313543147054586</v>
      </c>
      <c r="S71" s="190"/>
      <c r="T71" s="207"/>
      <c r="U71" s="224"/>
      <c r="V71" s="224"/>
      <c r="W71" s="224"/>
      <c r="X71" s="190"/>
      <c r="Y71" s="224"/>
      <c r="Z71" s="159"/>
      <c r="AA71" s="266"/>
      <c r="AB71" s="266"/>
      <c r="AC71" s="266"/>
      <c r="AD71" s="266"/>
      <c r="AE71" s="279"/>
      <c r="AF71" s="243"/>
      <c r="AI71" s="7"/>
    </row>
    <row r="72" spans="1:35" s="9" customFormat="1" x14ac:dyDescent="0.25">
      <c r="A72" s="107" t="s">
        <v>69</v>
      </c>
      <c r="B72" s="52">
        <v>162</v>
      </c>
      <c r="C72" s="37">
        <v>571269.7160493827</v>
      </c>
      <c r="D72" s="30">
        <v>0.39522340175005871</v>
      </c>
      <c r="E72" s="30">
        <v>0.22232026268018479</v>
      </c>
      <c r="F72" s="44">
        <v>6.4347445490008426E-2</v>
      </c>
      <c r="G72" s="37">
        <v>439589.03703703702</v>
      </c>
      <c r="H72" s="8">
        <v>429265.72839506174</v>
      </c>
      <c r="I72" s="63">
        <v>417947.9259259259</v>
      </c>
      <c r="J72" s="37">
        <v>1182.2839506172841</v>
      </c>
      <c r="K72" s="8">
        <v>5712.6481481481478</v>
      </c>
      <c r="L72" s="63">
        <v>25279.370370370369</v>
      </c>
      <c r="M72" s="85">
        <v>2.0695722482776996E-3</v>
      </c>
      <c r="N72" s="30">
        <v>5.9149197790742099E-3</v>
      </c>
      <c r="O72" s="86">
        <v>1.0139509174375132</v>
      </c>
      <c r="P72" s="85">
        <v>0.65010983655274113</v>
      </c>
      <c r="Q72" s="30">
        <v>0.44335400413119169</v>
      </c>
      <c r="R72" s="44">
        <v>0.88529718103213717</v>
      </c>
      <c r="S72" s="190"/>
      <c r="T72" s="207"/>
      <c r="U72" s="224"/>
      <c r="V72" s="224"/>
      <c r="W72" s="224"/>
      <c r="X72" s="190"/>
      <c r="Y72" s="224"/>
      <c r="Z72" s="159"/>
      <c r="AA72" s="266"/>
      <c r="AB72" s="266"/>
      <c r="AC72" s="266"/>
      <c r="AD72" s="266"/>
      <c r="AE72" s="279"/>
      <c r="AF72" s="243"/>
      <c r="AI72" s="7"/>
    </row>
    <row r="73" spans="1:35" s="9" customFormat="1" x14ac:dyDescent="0.25">
      <c r="A73" s="107" t="s">
        <v>70</v>
      </c>
      <c r="B73" s="52">
        <v>28</v>
      </c>
      <c r="C73" s="37">
        <v>1122954.2142857143</v>
      </c>
      <c r="D73" s="30">
        <v>0.61142424137760609</v>
      </c>
      <c r="E73" s="30">
        <v>0.55637973154865306</v>
      </c>
      <c r="F73" s="44">
        <v>0.13098075681625235</v>
      </c>
      <c r="G73" s="37">
        <v>742635.28571428568</v>
      </c>
      <c r="H73" s="8">
        <v>744113</v>
      </c>
      <c r="I73" s="63">
        <v>657950.10714285716</v>
      </c>
      <c r="J73" s="37">
        <v>-14615.285714285714</v>
      </c>
      <c r="K73" s="8">
        <v>4414.6071428571431</v>
      </c>
      <c r="L73" s="63">
        <v>81431.107142857145</v>
      </c>
      <c r="M73" s="85">
        <v>-1.3015032606277867E-2</v>
      </c>
      <c r="N73" s="30">
        <v>-4.8851973606459098E-2</v>
      </c>
      <c r="O73" s="86">
        <v>1.0213883458031441</v>
      </c>
      <c r="P73" s="85">
        <v>0.7335822558342443</v>
      </c>
      <c r="Q73" s="30">
        <v>0.47853525258217183</v>
      </c>
      <c r="R73" s="44">
        <v>0.43573304121126627</v>
      </c>
      <c r="S73" s="190"/>
      <c r="T73" s="207"/>
      <c r="U73" s="224"/>
      <c r="V73" s="224"/>
      <c r="W73" s="224"/>
      <c r="X73" s="190"/>
      <c r="Y73" s="224"/>
      <c r="Z73" s="159"/>
      <c r="AA73" s="266"/>
      <c r="AB73" s="266"/>
      <c r="AC73" s="266"/>
      <c r="AD73" s="266"/>
      <c r="AE73" s="279"/>
      <c r="AF73" s="243"/>
      <c r="AI73" s="7"/>
    </row>
    <row r="74" spans="1:35" s="9" customFormat="1" x14ac:dyDescent="0.25">
      <c r="A74" s="107" t="s">
        <v>71</v>
      </c>
      <c r="B74" s="52">
        <v>19</v>
      </c>
      <c r="C74" s="37">
        <v>105408.10526315789</v>
      </c>
      <c r="D74" s="30">
        <v>0.48093225628309816</v>
      </c>
      <c r="E74" s="30">
        <v>0.38945921466141126</v>
      </c>
      <c r="F74" s="44">
        <v>0.10444218311385223</v>
      </c>
      <c r="G74" s="37">
        <v>194248.05263157896</v>
      </c>
      <c r="H74" s="8">
        <v>193246.31578947368</v>
      </c>
      <c r="I74" s="63">
        <v>191469.10526315789</v>
      </c>
      <c r="J74" s="37">
        <v>6085.105263157895</v>
      </c>
      <c r="K74" s="8">
        <v>8048.6842105263158</v>
      </c>
      <c r="L74" s="63">
        <v>11172.631578947368</v>
      </c>
      <c r="M74" s="85">
        <v>5.7729007157144609E-2</v>
      </c>
      <c r="N74" s="30">
        <v>0.17493342613326879</v>
      </c>
      <c r="O74" s="86">
        <v>1.0434599737691315</v>
      </c>
      <c r="P74" s="85">
        <v>0.6699944176868452</v>
      </c>
      <c r="Q74" s="30">
        <v>0.59169773222272926</v>
      </c>
      <c r="R74" s="44">
        <v>0.68617893269129937</v>
      </c>
      <c r="S74" s="190"/>
      <c r="T74" s="207"/>
      <c r="U74" s="224"/>
      <c r="V74" s="224"/>
      <c r="W74" s="224"/>
      <c r="X74" s="190"/>
      <c r="Y74" s="224"/>
      <c r="Z74" s="159"/>
      <c r="AA74" s="266"/>
      <c r="AB74" s="266"/>
      <c r="AC74" s="266"/>
      <c r="AD74" s="266"/>
      <c r="AE74" s="279"/>
      <c r="AF74" s="243"/>
      <c r="AI74" s="7"/>
    </row>
    <row r="75" spans="1:35" s="9" customFormat="1" x14ac:dyDescent="0.25">
      <c r="A75" s="107" t="s">
        <v>72</v>
      </c>
      <c r="B75" s="52">
        <v>28</v>
      </c>
      <c r="C75" s="37">
        <v>174208.67857142858</v>
      </c>
      <c r="D75" s="30">
        <v>0.26527442560164399</v>
      </c>
      <c r="E75" s="30">
        <v>0.15601773160800789</v>
      </c>
      <c r="F75" s="44">
        <v>4.5978519603849487E-2</v>
      </c>
      <c r="G75" s="37">
        <v>108466.71428571429</v>
      </c>
      <c r="H75" s="8">
        <v>104526.35714285714</v>
      </c>
      <c r="I75" s="63">
        <v>94006.03571428571</v>
      </c>
      <c r="J75" s="37">
        <v>2026.8214285714287</v>
      </c>
      <c r="K75" s="8">
        <v>3652.0357142857142</v>
      </c>
      <c r="L75" s="63">
        <v>10423.321428571429</v>
      </c>
      <c r="M75" s="85">
        <v>1.1634445799096034E-2</v>
      </c>
      <c r="N75" s="30">
        <v>2.1438107103273568E-2</v>
      </c>
      <c r="O75" s="86">
        <v>1.0354372717199491</v>
      </c>
      <c r="P75" s="85">
        <v>0.45730069622987046</v>
      </c>
      <c r="Q75" s="30">
        <v>0.27595681123808208</v>
      </c>
      <c r="R75" s="44">
        <v>2.0458033319242297</v>
      </c>
      <c r="S75" s="190"/>
      <c r="T75" s="207"/>
      <c r="U75" s="224"/>
      <c r="V75" s="224"/>
      <c r="W75" s="224"/>
      <c r="X75" s="190"/>
      <c r="Y75" s="224"/>
      <c r="Z75" s="159"/>
      <c r="AA75" s="266"/>
      <c r="AB75" s="266"/>
      <c r="AC75" s="266"/>
      <c r="AD75" s="266"/>
      <c r="AE75" s="279"/>
      <c r="AF75" s="243"/>
      <c r="AI75" s="7"/>
    </row>
    <row r="76" spans="1:35" s="9" customFormat="1" x14ac:dyDescent="0.25">
      <c r="A76" s="107" t="s">
        <v>73</v>
      </c>
      <c r="B76" s="52">
        <v>4</v>
      </c>
      <c r="C76" s="37">
        <v>358433.75</v>
      </c>
      <c r="D76" s="30">
        <v>0.60213707554045903</v>
      </c>
      <c r="E76" s="30">
        <v>0.60189853773535551</v>
      </c>
      <c r="F76" s="44">
        <v>0.26864239207384905</v>
      </c>
      <c r="G76" s="37">
        <v>581306.5</v>
      </c>
      <c r="H76" s="8">
        <v>571117.5</v>
      </c>
      <c r="I76" s="63">
        <v>568245.75</v>
      </c>
      <c r="J76" s="37">
        <v>7969</v>
      </c>
      <c r="K76" s="8">
        <v>4313</v>
      </c>
      <c r="L76" s="63">
        <v>28834</v>
      </c>
      <c r="M76" s="85">
        <v>2.2232839401981539E-2</v>
      </c>
      <c r="N76" s="30">
        <v>3.6342865221510652E-2</v>
      </c>
      <c r="O76" s="86">
        <v>1.0076093256140344</v>
      </c>
      <c r="P76" s="85">
        <v>0.3882474794854</v>
      </c>
      <c r="Q76" s="30">
        <v>0.18790641227283983</v>
      </c>
      <c r="R76" s="44">
        <v>1.015968863843022</v>
      </c>
      <c r="S76" s="190"/>
      <c r="T76" s="207"/>
      <c r="U76" s="224"/>
      <c r="V76" s="224"/>
      <c r="W76" s="224"/>
      <c r="X76" s="190"/>
      <c r="Y76" s="224"/>
      <c r="Z76" s="159"/>
      <c r="AA76" s="266"/>
      <c r="AB76" s="266"/>
      <c r="AC76" s="266"/>
      <c r="AD76" s="266"/>
      <c r="AE76" s="279"/>
      <c r="AF76" s="243"/>
      <c r="AI76" s="7"/>
    </row>
    <row r="77" spans="1:35" s="158" customFormat="1" x14ac:dyDescent="0.25">
      <c r="A77" s="113" t="s">
        <v>103</v>
      </c>
      <c r="B77" s="160">
        <v>56</v>
      </c>
      <c r="C77" s="161">
        <v>158493.8214286</v>
      </c>
      <c r="D77" s="162">
        <v>0.49889010995687777</v>
      </c>
      <c r="E77" s="162">
        <v>0.42842724603721982</v>
      </c>
      <c r="F77" s="163">
        <v>6.2949276751873756E-2</v>
      </c>
      <c r="G77" s="161">
        <v>232075.4107143</v>
      </c>
      <c r="H77" s="164">
        <v>230265.4821429</v>
      </c>
      <c r="I77" s="165">
        <v>229089.6428571</v>
      </c>
      <c r="J77" s="161">
        <v>-1042.339285714</v>
      </c>
      <c r="K77" s="164">
        <v>1608.1071428570001</v>
      </c>
      <c r="L77" s="165">
        <v>15681.285714289999</v>
      </c>
      <c r="M77" s="166">
        <v>-6.5765294591219395E-3</v>
      </c>
      <c r="N77" s="162">
        <v>-2.9235404836048303E-2</v>
      </c>
      <c r="O77" s="167">
        <v>1.0070328242983635</v>
      </c>
      <c r="P77" s="166">
        <v>0.77504914004088488</v>
      </c>
      <c r="Q77" s="162">
        <v>0.5214072112318805</v>
      </c>
      <c r="R77" s="163">
        <v>0.4509026245851197</v>
      </c>
      <c r="S77" s="189">
        <v>3.7190769230769232</v>
      </c>
      <c r="T77" s="206">
        <v>37.972565566310912</v>
      </c>
      <c r="U77" s="223">
        <v>45311.504095309007</v>
      </c>
      <c r="V77" s="223">
        <v>20484.259948705221</v>
      </c>
      <c r="W77" s="223">
        <v>16889.596260445105</v>
      </c>
      <c r="X77" s="189">
        <v>82.451581373886413</v>
      </c>
      <c r="Y77" s="223">
        <v>1011.6468106229833</v>
      </c>
      <c r="Z77" s="157"/>
      <c r="AA77" s="265"/>
      <c r="AB77" s="265"/>
      <c r="AC77" s="265"/>
      <c r="AD77" s="265"/>
      <c r="AE77" s="278"/>
      <c r="AF77" s="280">
        <v>7.3</v>
      </c>
      <c r="AI77" s="168"/>
    </row>
    <row r="78" spans="1:35" s="9" customFormat="1" x14ac:dyDescent="0.25">
      <c r="A78" s="107" t="s">
        <v>74</v>
      </c>
      <c r="B78" s="52">
        <v>9</v>
      </c>
      <c r="C78" s="37">
        <v>275156.66666666669</v>
      </c>
      <c r="D78" s="30">
        <v>0.57830367346279499</v>
      </c>
      <c r="E78" s="30">
        <v>0.57717461971159867</v>
      </c>
      <c r="F78" s="44">
        <v>4.9644444982858251E-3</v>
      </c>
      <c r="G78" s="37">
        <v>120000.66666666667</v>
      </c>
      <c r="H78" s="8">
        <v>116885.33333333333</v>
      </c>
      <c r="I78" s="63">
        <v>112194</v>
      </c>
      <c r="J78" s="37">
        <v>-1938.1111111111111</v>
      </c>
      <c r="K78" s="8">
        <v>608.33333333333337</v>
      </c>
      <c r="L78" s="63">
        <v>32499.666666666668</v>
      </c>
      <c r="M78" s="85">
        <v>-7.0436640136326374E-3</v>
      </c>
      <c r="N78" s="30">
        <v>-3.1019924739826007E-2</v>
      </c>
      <c r="O78" s="86">
        <v>1.0052317597919909</v>
      </c>
      <c r="P78" s="85">
        <v>0.77293097669610444</v>
      </c>
      <c r="Q78" s="30">
        <v>0.34818224768919526</v>
      </c>
      <c r="R78" s="44">
        <v>0.39264669017964315</v>
      </c>
      <c r="S78" s="191"/>
      <c r="T78" s="208"/>
      <c r="U78" s="225"/>
      <c r="V78" s="225"/>
      <c r="W78" s="225"/>
      <c r="X78" s="231"/>
      <c r="Y78" s="225"/>
      <c r="Z78" s="159"/>
      <c r="AA78" s="266"/>
      <c r="AB78" s="266"/>
      <c r="AC78" s="266"/>
      <c r="AD78" s="266"/>
      <c r="AE78" s="279"/>
      <c r="AF78" s="243"/>
      <c r="AI78" s="7"/>
    </row>
    <row r="79" spans="1:35" s="9" customFormat="1" x14ac:dyDescent="0.25">
      <c r="A79" s="107" t="s">
        <v>75</v>
      </c>
      <c r="B79" s="52">
        <v>4</v>
      </c>
      <c r="C79" s="37">
        <v>268231.75</v>
      </c>
      <c r="D79" s="30">
        <v>7.5556864539712401E-2</v>
      </c>
      <c r="E79" s="30">
        <v>6.6936520378366837E-2</v>
      </c>
      <c r="F79" s="44">
        <v>0.14838101753427774</v>
      </c>
      <c r="G79" s="37">
        <v>1175004.75</v>
      </c>
      <c r="H79" s="8">
        <v>1172918.75</v>
      </c>
      <c r="I79" s="63">
        <v>1170648.75</v>
      </c>
      <c r="J79" s="37">
        <v>14363</v>
      </c>
      <c r="K79" s="8">
        <v>18973.25</v>
      </c>
      <c r="L79" s="63">
        <v>22132.5</v>
      </c>
      <c r="M79" s="85">
        <v>5.3546979431033051E-2</v>
      </c>
      <c r="N79" s="30">
        <v>0.48810575681370216</v>
      </c>
      <c r="O79" s="86">
        <v>1.0164420676713068</v>
      </c>
      <c r="P79" s="85">
        <v>0.89029635753410996</v>
      </c>
      <c r="Q79" s="30">
        <v>0.87071347817698685</v>
      </c>
      <c r="R79" s="44">
        <v>1.4519348193469599</v>
      </c>
      <c r="S79" s="191"/>
      <c r="T79" s="208"/>
      <c r="U79" s="225"/>
      <c r="V79" s="225"/>
      <c r="W79" s="225"/>
      <c r="X79" s="231"/>
      <c r="Y79" s="225"/>
      <c r="Z79" s="159"/>
      <c r="AA79" s="266"/>
      <c r="AB79" s="266"/>
      <c r="AC79" s="266"/>
      <c r="AD79" s="266"/>
      <c r="AE79" s="279"/>
      <c r="AF79" s="243"/>
      <c r="AI79" s="7"/>
    </row>
    <row r="80" spans="1:35" s="9" customFormat="1" x14ac:dyDescent="0.25">
      <c r="A80" s="107" t="s">
        <v>76</v>
      </c>
      <c r="B80" s="52">
        <v>16</v>
      </c>
      <c r="C80" s="37">
        <v>152225.0625</v>
      </c>
      <c r="D80" s="30">
        <v>0.5996717032059028</v>
      </c>
      <c r="E80" s="30">
        <v>0.57861529864702799</v>
      </c>
      <c r="F80" s="44">
        <v>7.6674299279726035E-2</v>
      </c>
      <c r="G80" s="37">
        <v>187793.3125</v>
      </c>
      <c r="H80" s="8">
        <v>185191.1875</v>
      </c>
      <c r="I80" s="63">
        <v>184627.375</v>
      </c>
      <c r="J80" s="37">
        <v>-870</v>
      </c>
      <c r="K80" s="8">
        <v>2959.875</v>
      </c>
      <c r="L80" s="63">
        <v>17337.5625</v>
      </c>
      <c r="M80" s="85">
        <v>-5.7152218282058515E-3</v>
      </c>
      <c r="N80" s="30">
        <v>-2.458886082210171E-2</v>
      </c>
      <c r="O80" s="86">
        <v>1.016242406200087</v>
      </c>
      <c r="P80" s="85">
        <v>0.76756866169787252</v>
      </c>
      <c r="Q80" s="30">
        <v>0.57509830222602143</v>
      </c>
      <c r="R80" s="44">
        <v>0.38759764227581045</v>
      </c>
      <c r="S80" s="191"/>
      <c r="T80" s="208"/>
      <c r="U80" s="225"/>
      <c r="V80" s="225"/>
      <c r="W80" s="225"/>
      <c r="X80" s="231"/>
      <c r="Y80" s="225"/>
      <c r="Z80" s="159"/>
      <c r="AA80" s="266"/>
      <c r="AB80" s="266"/>
      <c r="AC80" s="266"/>
      <c r="AD80" s="266"/>
      <c r="AE80" s="279"/>
      <c r="AF80" s="243"/>
      <c r="AI80" s="7"/>
    </row>
    <row r="81" spans="1:35" s="9" customFormat="1" x14ac:dyDescent="0.25">
      <c r="A81" s="107" t="s">
        <v>77</v>
      </c>
      <c r="B81" s="52">
        <v>2</v>
      </c>
      <c r="C81" s="37">
        <v>309421.5</v>
      </c>
      <c r="D81" s="30">
        <v>0.44461519319116483</v>
      </c>
      <c r="E81" s="30">
        <v>0.24380335561685273</v>
      </c>
      <c r="F81" s="44">
        <v>0.11514390564327301</v>
      </c>
      <c r="G81" s="37">
        <v>761188.5</v>
      </c>
      <c r="H81" s="8">
        <v>757461</v>
      </c>
      <c r="I81" s="63">
        <v>757305</v>
      </c>
      <c r="J81" s="37">
        <v>-14741.5</v>
      </c>
      <c r="K81" s="8">
        <v>-13247</v>
      </c>
      <c r="L81" s="63">
        <v>-3017.5</v>
      </c>
      <c r="M81" s="85">
        <v>-4.7642132172457309E-2</v>
      </c>
      <c r="N81" s="30">
        <v>-1.4178609214196403</v>
      </c>
      <c r="O81" s="86">
        <v>0.98281190801185403</v>
      </c>
      <c r="P81" s="85">
        <v>0.96639858574791992</v>
      </c>
      <c r="Q81" s="30">
        <v>0.66545795945013519</v>
      </c>
      <c r="R81" s="44">
        <v>7.5574147637444716E-2</v>
      </c>
      <c r="S81" s="191"/>
      <c r="T81" s="208"/>
      <c r="U81" s="225"/>
      <c r="V81" s="225"/>
      <c r="W81" s="225"/>
      <c r="X81" s="231"/>
      <c r="Y81" s="225"/>
      <c r="Z81" s="159"/>
      <c r="AA81" s="266"/>
      <c r="AB81" s="266"/>
      <c r="AC81" s="266"/>
      <c r="AD81" s="266"/>
      <c r="AE81" s="279"/>
      <c r="AF81" s="243"/>
      <c r="AI81" s="7"/>
    </row>
    <row r="82" spans="1:35" s="9" customFormat="1" x14ac:dyDescent="0.25">
      <c r="A82" s="107" t="s">
        <v>78</v>
      </c>
      <c r="B82" s="52">
        <v>16</v>
      </c>
      <c r="C82" s="37">
        <v>37309.625</v>
      </c>
      <c r="D82" s="30">
        <v>0.19990652546092327</v>
      </c>
      <c r="E82" s="30">
        <v>0.14066745511379436</v>
      </c>
      <c r="F82" s="44">
        <v>3.9932725134599986E-2</v>
      </c>
      <c r="G82" s="37">
        <v>65471.3125</v>
      </c>
      <c r="H82" s="8">
        <v>65079.8125</v>
      </c>
      <c r="I82" s="63">
        <v>64946.875</v>
      </c>
      <c r="J82" s="37">
        <v>-7019.625</v>
      </c>
      <c r="K82" s="8">
        <v>-6997.4375</v>
      </c>
      <c r="L82" s="63">
        <v>740.5</v>
      </c>
      <c r="M82" s="85">
        <v>-0.18814515021257919</v>
      </c>
      <c r="N82" s="30">
        <v>-6.4363323782234954</v>
      </c>
      <c r="O82" s="86">
        <v>0.90291752945624315</v>
      </c>
      <c r="P82" s="85">
        <v>0.97076826690163731</v>
      </c>
      <c r="Q82" s="30">
        <v>0.89796868770458027</v>
      </c>
      <c r="R82" s="44">
        <v>0.14622700800268151</v>
      </c>
      <c r="S82" s="191"/>
      <c r="T82" s="208"/>
      <c r="U82" s="225"/>
      <c r="V82" s="225"/>
      <c r="W82" s="225"/>
      <c r="X82" s="231"/>
      <c r="Y82" s="225"/>
      <c r="Z82" s="159"/>
      <c r="AA82" s="266"/>
      <c r="AB82" s="266"/>
      <c r="AC82" s="266"/>
      <c r="AD82" s="266"/>
      <c r="AE82" s="279"/>
      <c r="AF82" s="243"/>
      <c r="AI82" s="7"/>
    </row>
    <row r="83" spans="1:35" s="9" customFormat="1" x14ac:dyDescent="0.25">
      <c r="A83" s="107" t="s">
        <v>79</v>
      </c>
      <c r="B83" s="52">
        <v>9</v>
      </c>
      <c r="C83" s="37">
        <v>186102.11111111112</v>
      </c>
      <c r="D83" s="30">
        <v>0.63271656718921931</v>
      </c>
      <c r="E83" s="30">
        <v>0.39244226138696858</v>
      </c>
      <c r="F83" s="44">
        <v>6.2915281276288579E-2</v>
      </c>
      <c r="G83" s="37">
        <v>182398.55555555556</v>
      </c>
      <c r="H83" s="8">
        <v>181329.55555555556</v>
      </c>
      <c r="I83" s="63">
        <v>180986.77777777778</v>
      </c>
      <c r="J83" s="37">
        <v>6370.7777777777774</v>
      </c>
      <c r="K83" s="8">
        <v>11086.777777777777</v>
      </c>
      <c r="L83" s="63">
        <v>23767.888888888891</v>
      </c>
      <c r="M83" s="85">
        <v>3.4232700208189172E-2</v>
      </c>
      <c r="N83" s="30">
        <v>8.0505523636220683E-2</v>
      </c>
      <c r="O83" s="86">
        <v>1.065123336933856</v>
      </c>
      <c r="P83" s="85">
        <v>0.5747782430075723</v>
      </c>
      <c r="Q83" s="30">
        <v>0.28825632761942516</v>
      </c>
      <c r="R83" s="44">
        <v>0.67205725129252303</v>
      </c>
      <c r="S83" s="191"/>
      <c r="T83" s="208"/>
      <c r="U83" s="225"/>
      <c r="V83" s="225"/>
      <c r="W83" s="225"/>
      <c r="X83" s="231"/>
      <c r="Y83" s="225"/>
      <c r="Z83" s="159"/>
      <c r="AA83" s="266"/>
      <c r="AB83" s="266"/>
      <c r="AC83" s="266"/>
      <c r="AD83" s="266"/>
      <c r="AE83" s="279"/>
      <c r="AF83" s="243"/>
      <c r="AI83" s="7"/>
    </row>
    <row r="84" spans="1:35" s="158" customFormat="1" x14ac:dyDescent="0.25">
      <c r="A84" s="113" t="s">
        <v>104</v>
      </c>
      <c r="B84" s="160">
        <v>16</v>
      </c>
      <c r="C84" s="161">
        <v>105525.0625</v>
      </c>
      <c r="D84" s="162">
        <v>0.43104688992721518</v>
      </c>
      <c r="E84" s="162">
        <v>0.41944182691197174</v>
      </c>
      <c r="F84" s="163">
        <v>7.6414311529073964E-2</v>
      </c>
      <c r="G84" s="161">
        <v>140682.875</v>
      </c>
      <c r="H84" s="164">
        <v>138721.625</v>
      </c>
      <c r="I84" s="165">
        <v>83535.8125</v>
      </c>
      <c r="J84" s="161">
        <v>-5183.9375</v>
      </c>
      <c r="K84" s="164">
        <v>-5865</v>
      </c>
      <c r="L84" s="165">
        <v>1312.75</v>
      </c>
      <c r="M84" s="166">
        <v>-4.9125178201150081E-2</v>
      </c>
      <c r="N84" s="162">
        <v>-9.7185085546496935E-2</v>
      </c>
      <c r="O84" s="167">
        <v>0.959436082002744</v>
      </c>
      <c r="P84" s="166">
        <v>0.49451937069452101</v>
      </c>
      <c r="Q84" s="162">
        <v>0.38094860166512579</v>
      </c>
      <c r="R84" s="163">
        <v>1.172681304789909</v>
      </c>
      <c r="S84" s="189">
        <v>1.8857894736842105</v>
      </c>
      <c r="T84" s="206">
        <v>53.8578007256489</v>
      </c>
      <c r="U84" s="223">
        <v>67109.265978230542</v>
      </c>
      <c r="V84" s="223">
        <v>21138.822216020097</v>
      </c>
      <c r="W84" s="223">
        <v>20309.907898409154</v>
      </c>
      <c r="X84" s="189">
        <v>96.078710965350069</v>
      </c>
      <c r="Y84" s="223">
        <v>1153.549167364406</v>
      </c>
      <c r="Z84" s="157"/>
      <c r="AA84" s="265"/>
      <c r="AB84" s="265"/>
      <c r="AC84" s="265"/>
      <c r="AD84" s="265"/>
      <c r="AE84" s="278"/>
      <c r="AF84" s="280">
        <v>2.2999999999999998</v>
      </c>
      <c r="AI84" s="168"/>
    </row>
    <row r="85" spans="1:35" s="9" customFormat="1" x14ac:dyDescent="0.25">
      <c r="A85" s="107" t="s">
        <v>19</v>
      </c>
      <c r="B85" s="52">
        <v>16</v>
      </c>
      <c r="C85" s="37">
        <v>105525.0625</v>
      </c>
      <c r="D85" s="30">
        <v>0.43104688992721518</v>
      </c>
      <c r="E85" s="30">
        <v>0.41944182691197174</v>
      </c>
      <c r="F85" s="44">
        <v>7.6414311529073964E-2</v>
      </c>
      <c r="G85" s="37">
        <v>140682.875</v>
      </c>
      <c r="H85" s="8">
        <v>138721.625</v>
      </c>
      <c r="I85" s="63">
        <v>83535.8125</v>
      </c>
      <c r="J85" s="37">
        <v>-5183.9375</v>
      </c>
      <c r="K85" s="8">
        <v>-5865</v>
      </c>
      <c r="L85" s="63">
        <v>1312.75</v>
      </c>
      <c r="M85" s="85">
        <v>-4.9125178201150081E-2</v>
      </c>
      <c r="N85" s="30">
        <v>-9.7185085546496935E-2</v>
      </c>
      <c r="O85" s="86">
        <v>0.959436082002744</v>
      </c>
      <c r="P85" s="85">
        <v>0.49451937069452101</v>
      </c>
      <c r="Q85" s="30">
        <v>0.38094860166512579</v>
      </c>
      <c r="R85" s="44">
        <v>1.172681304789909</v>
      </c>
      <c r="S85" s="190"/>
      <c r="T85" s="207"/>
      <c r="U85" s="224"/>
      <c r="V85" s="224"/>
      <c r="W85" s="224"/>
      <c r="X85" s="190"/>
      <c r="Y85" s="224"/>
      <c r="Z85" s="159"/>
      <c r="AA85" s="266"/>
      <c r="AB85" s="266"/>
      <c r="AC85" s="266"/>
      <c r="AD85" s="266"/>
      <c r="AE85" s="279"/>
      <c r="AF85" s="243"/>
      <c r="AI85" s="7"/>
    </row>
    <row r="86" spans="1:35" s="158" customFormat="1" x14ac:dyDescent="0.25">
      <c r="A86" s="113" t="s">
        <v>105</v>
      </c>
      <c r="B86" s="160">
        <v>33</v>
      </c>
      <c r="C86" s="161">
        <v>235339.84848479999</v>
      </c>
      <c r="D86" s="162">
        <v>0.63910218813162167</v>
      </c>
      <c r="E86" s="162">
        <v>0.58513935037862541</v>
      </c>
      <c r="F86" s="163">
        <v>7.9927223235528241E-2</v>
      </c>
      <c r="G86" s="161">
        <v>188854.84848479999</v>
      </c>
      <c r="H86" s="164">
        <v>186646.72727269999</v>
      </c>
      <c r="I86" s="165">
        <v>185595.7575758</v>
      </c>
      <c r="J86" s="161">
        <v>20522.121212120001</v>
      </c>
      <c r="K86" s="164">
        <v>28000.60606061</v>
      </c>
      <c r="L86" s="165">
        <v>46037</v>
      </c>
      <c r="M86" s="166">
        <v>8.7202066901328326E-2</v>
      </c>
      <c r="N86" s="162">
        <v>0.13402498667626361</v>
      </c>
      <c r="O86" s="167">
        <v>1.1764972622505212</v>
      </c>
      <c r="P86" s="166">
        <v>0.34935963014147292</v>
      </c>
      <c r="Q86" s="162">
        <v>0.1384348746461618</v>
      </c>
      <c r="R86" s="163">
        <v>1.018053735288619</v>
      </c>
      <c r="S86" s="189">
        <v>2.2942105263157897</v>
      </c>
      <c r="T86" s="206">
        <v>130.80876347786187</v>
      </c>
      <c r="U86" s="223">
        <v>80510.541408579942</v>
      </c>
      <c r="V86" s="223">
        <v>41393.96650607937</v>
      </c>
      <c r="W86" s="223">
        <v>23796.329433356274</v>
      </c>
      <c r="X86" s="189">
        <v>57.487434623742558</v>
      </c>
      <c r="Y86" s="223">
        <v>1510.1647931482755</v>
      </c>
      <c r="Z86" s="157"/>
      <c r="AA86" s="265"/>
      <c r="AB86" s="265"/>
      <c r="AC86" s="265"/>
      <c r="AD86" s="265"/>
      <c r="AE86" s="278"/>
      <c r="AF86" s="280">
        <v>0.7</v>
      </c>
      <c r="AI86" s="168"/>
    </row>
    <row r="87" spans="1:35" s="9" customFormat="1" x14ac:dyDescent="0.25">
      <c r="A87" s="107" t="s">
        <v>80</v>
      </c>
      <c r="B87" s="52">
        <v>33</v>
      </c>
      <c r="C87" s="37">
        <v>235339.84848484848</v>
      </c>
      <c r="D87" s="30">
        <v>0.63910218813154152</v>
      </c>
      <c r="E87" s="30">
        <v>0.5851393503785306</v>
      </c>
      <c r="F87" s="44">
        <v>7.9927223235514336E-2</v>
      </c>
      <c r="G87" s="37">
        <v>188854.84848484848</v>
      </c>
      <c r="H87" s="8">
        <v>186646.72727272726</v>
      </c>
      <c r="I87" s="63">
        <v>185595.75757575757</v>
      </c>
      <c r="J87" s="37">
        <v>20522.121212121212</v>
      </c>
      <c r="K87" s="8">
        <v>28000.60606060606</v>
      </c>
      <c r="L87" s="63">
        <v>46037</v>
      </c>
      <c r="M87" s="85">
        <v>8.7202066901315503E-2</v>
      </c>
      <c r="N87" s="30">
        <v>0.13402498667626622</v>
      </c>
      <c r="O87" s="86">
        <v>1.1764972622505359</v>
      </c>
      <c r="P87" s="85">
        <v>0.34935963014158117</v>
      </c>
      <c r="Q87" s="30">
        <v>0.1384348746461436</v>
      </c>
      <c r="R87" s="44">
        <v>1.018053735288577</v>
      </c>
      <c r="S87" s="190"/>
      <c r="T87" s="207"/>
      <c r="U87" s="224"/>
      <c r="V87" s="224"/>
      <c r="W87" s="224"/>
      <c r="X87" s="190"/>
      <c r="Y87" s="224"/>
      <c r="Z87" s="159"/>
      <c r="AA87" s="266"/>
      <c r="AB87" s="266"/>
      <c r="AC87" s="266"/>
      <c r="AD87" s="266"/>
      <c r="AE87" s="279"/>
      <c r="AF87" s="243"/>
      <c r="AI87" s="7"/>
    </row>
    <row r="88" spans="1:35" s="9" customFormat="1" x14ac:dyDescent="0.25">
      <c r="A88" s="107" t="s">
        <v>81</v>
      </c>
      <c r="B88" s="52">
        <v>0</v>
      </c>
      <c r="C88" s="104" t="s">
        <v>46</v>
      </c>
      <c r="D88" s="102" t="s">
        <v>46</v>
      </c>
      <c r="E88" s="102" t="s">
        <v>46</v>
      </c>
      <c r="F88" s="103" t="s">
        <v>46</v>
      </c>
      <c r="G88" s="104" t="s">
        <v>46</v>
      </c>
      <c r="H88" s="101" t="s">
        <v>46</v>
      </c>
      <c r="I88" s="105" t="s">
        <v>46</v>
      </c>
      <c r="J88" s="104" t="s">
        <v>46</v>
      </c>
      <c r="K88" s="101" t="s">
        <v>46</v>
      </c>
      <c r="L88" s="105" t="s">
        <v>46</v>
      </c>
      <c r="M88" s="106" t="s">
        <v>46</v>
      </c>
      <c r="N88" s="102" t="s">
        <v>46</v>
      </c>
      <c r="O88" s="110" t="s">
        <v>46</v>
      </c>
      <c r="P88" s="106" t="s">
        <v>46</v>
      </c>
      <c r="Q88" s="102" t="s">
        <v>46</v>
      </c>
      <c r="R88" s="103" t="s">
        <v>46</v>
      </c>
      <c r="S88" s="190"/>
      <c r="T88" s="207"/>
      <c r="U88" s="224"/>
      <c r="V88" s="224"/>
      <c r="W88" s="224"/>
      <c r="X88" s="190"/>
      <c r="Y88" s="224"/>
      <c r="Z88" s="159"/>
      <c r="AA88" s="266"/>
      <c r="AB88" s="266"/>
      <c r="AC88" s="266"/>
      <c r="AD88" s="266"/>
      <c r="AE88" s="279"/>
      <c r="AF88" s="243"/>
      <c r="AI88" s="7"/>
    </row>
    <row r="89" spans="1:35" s="9" customFormat="1" x14ac:dyDescent="0.25">
      <c r="A89" s="107" t="s">
        <v>82</v>
      </c>
      <c r="B89" s="52">
        <v>0</v>
      </c>
      <c r="C89" s="104" t="s">
        <v>46</v>
      </c>
      <c r="D89" s="102" t="s">
        <v>46</v>
      </c>
      <c r="E89" s="102" t="s">
        <v>46</v>
      </c>
      <c r="F89" s="103" t="s">
        <v>46</v>
      </c>
      <c r="G89" s="104" t="s">
        <v>46</v>
      </c>
      <c r="H89" s="101" t="s">
        <v>46</v>
      </c>
      <c r="I89" s="105" t="s">
        <v>46</v>
      </c>
      <c r="J89" s="104" t="s">
        <v>46</v>
      </c>
      <c r="K89" s="101" t="s">
        <v>46</v>
      </c>
      <c r="L89" s="105" t="s">
        <v>46</v>
      </c>
      <c r="M89" s="106" t="s">
        <v>46</v>
      </c>
      <c r="N89" s="102" t="s">
        <v>46</v>
      </c>
      <c r="O89" s="110" t="s">
        <v>46</v>
      </c>
      <c r="P89" s="106" t="s">
        <v>46</v>
      </c>
      <c r="Q89" s="102" t="s">
        <v>46</v>
      </c>
      <c r="R89" s="103" t="s">
        <v>46</v>
      </c>
      <c r="S89" s="190"/>
      <c r="T89" s="207"/>
      <c r="U89" s="224"/>
      <c r="V89" s="224"/>
      <c r="W89" s="224"/>
      <c r="X89" s="190"/>
      <c r="Y89" s="224"/>
      <c r="Z89" s="159"/>
      <c r="AA89" s="266"/>
      <c r="AB89" s="266"/>
      <c r="AC89" s="266"/>
      <c r="AD89" s="266"/>
      <c r="AE89" s="279"/>
      <c r="AF89" s="243"/>
      <c r="AI89" s="7"/>
    </row>
    <row r="90" spans="1:35" s="158" customFormat="1" x14ac:dyDescent="0.25">
      <c r="A90" s="113" t="s">
        <v>106</v>
      </c>
      <c r="B90" s="160">
        <v>44</v>
      </c>
      <c r="C90" s="161">
        <v>6292879.0454550004</v>
      </c>
      <c r="D90" s="162">
        <v>0.82555785511643687</v>
      </c>
      <c r="E90" s="162">
        <v>0.51048662225633612</v>
      </c>
      <c r="F90" s="163">
        <v>7.1203960199190855E-2</v>
      </c>
      <c r="G90" s="161">
        <v>4079732.818182</v>
      </c>
      <c r="H90" s="164">
        <v>4023609.4545450001</v>
      </c>
      <c r="I90" s="165">
        <v>3940853.3636360001</v>
      </c>
      <c r="J90" s="161">
        <v>112555.15909089999</v>
      </c>
      <c r="K90" s="164">
        <v>340343.22727269999</v>
      </c>
      <c r="L90" s="165">
        <v>823672.61363639997</v>
      </c>
      <c r="M90" s="166">
        <v>1.7886115127573026E-2</v>
      </c>
      <c r="N90" s="162">
        <v>4.5401651573704772E-2</v>
      </c>
      <c r="O90" s="167">
        <v>1.0923919163864251</v>
      </c>
      <c r="P90" s="166">
        <v>0.6060470377704914</v>
      </c>
      <c r="Q90" s="162">
        <v>0.2732301335204958</v>
      </c>
      <c r="R90" s="163">
        <v>0.4771960678321514</v>
      </c>
      <c r="S90" s="189">
        <v>34.135918367346939</v>
      </c>
      <c r="T90" s="206">
        <v>169.3601389403704</v>
      </c>
      <c r="U90" s="223">
        <v>105665.44007748137</v>
      </c>
      <c r="V90" s="223">
        <v>55359.618212906389</v>
      </c>
      <c r="W90" s="223">
        <v>33774.437124101729</v>
      </c>
      <c r="X90" s="189">
        <v>61.009158325856461</v>
      </c>
      <c r="Y90" s="223">
        <v>2159.0067118641364</v>
      </c>
      <c r="Z90" s="157"/>
      <c r="AA90" s="265"/>
      <c r="AB90" s="265"/>
      <c r="AC90" s="265"/>
      <c r="AD90" s="265"/>
      <c r="AE90" s="278"/>
      <c r="AF90" s="280">
        <v>1.4</v>
      </c>
      <c r="AI90" s="168"/>
    </row>
    <row r="91" spans="1:35" s="9" customFormat="1" x14ac:dyDescent="0.25">
      <c r="A91" s="107" t="s">
        <v>83</v>
      </c>
      <c r="B91" s="52">
        <v>10</v>
      </c>
      <c r="C91" s="37">
        <v>21291.1</v>
      </c>
      <c r="D91" s="30">
        <v>0.25134445848265236</v>
      </c>
      <c r="E91" s="30">
        <v>0.25134445848265236</v>
      </c>
      <c r="F91" s="44">
        <v>8.583868376927449E-2</v>
      </c>
      <c r="G91" s="37">
        <v>29973.7</v>
      </c>
      <c r="H91" s="8">
        <v>29786.799999999999</v>
      </c>
      <c r="I91" s="63">
        <v>29786.799999999999</v>
      </c>
      <c r="J91" s="37">
        <v>-1320.6</v>
      </c>
      <c r="K91" s="8">
        <v>-1069.5999999999999</v>
      </c>
      <c r="L91" s="63">
        <v>144.19999999999999</v>
      </c>
      <c r="M91" s="85">
        <v>-6.2025916932427164E-2</v>
      </c>
      <c r="N91" s="30">
        <v>-0.39567353787152443</v>
      </c>
      <c r="O91" s="86">
        <v>0.96042148299332886</v>
      </c>
      <c r="P91" s="85">
        <v>0.84323966352137747</v>
      </c>
      <c r="Q91" s="30">
        <v>0.79926823884158171</v>
      </c>
      <c r="R91" s="44">
        <v>0.6236872594087528</v>
      </c>
      <c r="S91" s="190"/>
      <c r="T91" s="207"/>
      <c r="U91" s="224"/>
      <c r="V91" s="224"/>
      <c r="W91" s="224"/>
      <c r="X91" s="190"/>
      <c r="Y91" s="224"/>
      <c r="Z91" s="159"/>
      <c r="AA91" s="266"/>
      <c r="AB91" s="266"/>
      <c r="AC91" s="266"/>
      <c r="AD91" s="266"/>
      <c r="AE91" s="279"/>
      <c r="AF91" s="243"/>
      <c r="AI91" s="7"/>
    </row>
    <row r="92" spans="1:35" s="9" customFormat="1" x14ac:dyDescent="0.25">
      <c r="A92" s="107" t="s">
        <v>84</v>
      </c>
      <c r="B92" s="52">
        <v>2</v>
      </c>
      <c r="C92" s="37">
        <v>201971</v>
      </c>
      <c r="D92" s="30">
        <v>0.30153586405969174</v>
      </c>
      <c r="E92" s="30">
        <v>0.22070742829416104</v>
      </c>
      <c r="F92" s="44">
        <v>0.4365428700159924</v>
      </c>
      <c r="G92" s="37">
        <v>186927.5</v>
      </c>
      <c r="H92" s="8">
        <v>183119.5</v>
      </c>
      <c r="I92" s="63">
        <v>177049</v>
      </c>
      <c r="J92" s="37">
        <v>699</v>
      </c>
      <c r="K92" s="8">
        <v>-2673</v>
      </c>
      <c r="L92" s="63">
        <v>6217</v>
      </c>
      <c r="M92" s="85">
        <v>3.4608929004659086E-3</v>
      </c>
      <c r="N92" s="30">
        <v>4.004629099158971E-3</v>
      </c>
      <c r="O92" s="86">
        <v>0.98561298222479377</v>
      </c>
      <c r="P92" s="85">
        <v>0.13577691846849299</v>
      </c>
      <c r="Q92" s="30">
        <v>0.13577691846849299</v>
      </c>
      <c r="R92" s="44">
        <v>2.8660706222342633</v>
      </c>
      <c r="S92" s="190"/>
      <c r="T92" s="207"/>
      <c r="U92" s="224"/>
      <c r="V92" s="224"/>
      <c r="W92" s="224"/>
      <c r="X92" s="190"/>
      <c r="Y92" s="224"/>
      <c r="Z92" s="159"/>
      <c r="AA92" s="266"/>
      <c r="AB92" s="266"/>
      <c r="AC92" s="266"/>
      <c r="AD92" s="266"/>
      <c r="AE92" s="279"/>
      <c r="AF92" s="243"/>
      <c r="AI92" s="7"/>
    </row>
    <row r="93" spans="1:35" s="9" customFormat="1" x14ac:dyDescent="0.25">
      <c r="A93" s="107" t="s">
        <v>85</v>
      </c>
      <c r="B93" s="52">
        <v>8</v>
      </c>
      <c r="C93" s="37">
        <v>32858375.5</v>
      </c>
      <c r="D93" s="30">
        <v>0.82411231802984297</v>
      </c>
      <c r="E93" s="30">
        <v>0.49250007810033092</v>
      </c>
      <c r="F93" s="44">
        <v>7.2984766851909647E-2</v>
      </c>
      <c r="G93" s="37">
        <v>21827275.375</v>
      </c>
      <c r="H93" s="8">
        <v>21524978.5</v>
      </c>
      <c r="I93" s="63">
        <v>21097510.25</v>
      </c>
      <c r="J93" s="37">
        <v>658218</v>
      </c>
      <c r="K93" s="8">
        <v>1865187</v>
      </c>
      <c r="L93" s="63">
        <v>4433379.25</v>
      </c>
      <c r="M93" s="85">
        <v>2.0031970235412276E-2</v>
      </c>
      <c r="N93" s="30">
        <v>4.9717116531039628E-2</v>
      </c>
      <c r="O93" s="86">
        <v>1.0948731831667695</v>
      </c>
      <c r="P93" s="85">
        <v>0.59708101287600168</v>
      </c>
      <c r="Q93" s="30">
        <v>0.27306441625514932</v>
      </c>
      <c r="R93" s="44">
        <v>0.48891271045096507</v>
      </c>
      <c r="S93" s="190"/>
      <c r="T93" s="207"/>
      <c r="U93" s="224"/>
      <c r="V93" s="224"/>
      <c r="W93" s="224"/>
      <c r="X93" s="190"/>
      <c r="Y93" s="224"/>
      <c r="Z93" s="159"/>
      <c r="AA93" s="266"/>
      <c r="AB93" s="266"/>
      <c r="AC93" s="266"/>
      <c r="AD93" s="266"/>
      <c r="AE93" s="279"/>
      <c r="AF93" s="243"/>
      <c r="AI93" s="7"/>
    </row>
    <row r="94" spans="1:35" s="9" customFormat="1" x14ac:dyDescent="0.25">
      <c r="A94" s="107" t="s">
        <v>86</v>
      </c>
      <c r="B94" s="52">
        <v>24</v>
      </c>
      <c r="C94" s="37">
        <v>558450.875</v>
      </c>
      <c r="D94" s="30">
        <v>0.87882386849753491</v>
      </c>
      <c r="E94" s="30">
        <v>0.8761034710528478</v>
      </c>
      <c r="F94" s="44">
        <v>2.5034058128508917E-2</v>
      </c>
      <c r="G94" s="37">
        <v>175685.375</v>
      </c>
      <c r="H94" s="8">
        <v>173953.375</v>
      </c>
      <c r="I94" s="63">
        <v>165229.16666666666</v>
      </c>
      <c r="J94" s="37">
        <v>-12562.875</v>
      </c>
      <c r="K94" s="8">
        <v>2902</v>
      </c>
      <c r="L94" s="63">
        <v>31695.208333333332</v>
      </c>
      <c r="M94" s="85">
        <v>-2.249593574367665E-2</v>
      </c>
      <c r="N94" s="30">
        <v>-0.10831045051491729</v>
      </c>
      <c r="O94" s="86">
        <v>1.0169656630939097</v>
      </c>
      <c r="P94" s="85">
        <v>0.79230133715879669</v>
      </c>
      <c r="Q94" s="30">
        <v>0.27226656239011177</v>
      </c>
      <c r="R94" s="44">
        <v>0.23633707536447723</v>
      </c>
      <c r="S94" s="190"/>
      <c r="T94" s="207"/>
      <c r="U94" s="224"/>
      <c r="V94" s="224"/>
      <c r="W94" s="224"/>
      <c r="X94" s="190"/>
      <c r="Y94" s="224"/>
      <c r="Z94" s="159"/>
      <c r="AA94" s="266"/>
      <c r="AB94" s="266"/>
      <c r="AC94" s="266"/>
      <c r="AD94" s="266"/>
      <c r="AE94" s="279"/>
      <c r="AF94" s="243"/>
      <c r="AI94" s="7"/>
    </row>
    <row r="95" spans="1:35" s="158" customFormat="1" x14ac:dyDescent="0.25">
      <c r="A95" s="113" t="s">
        <v>107</v>
      </c>
      <c r="B95" s="160">
        <v>36</v>
      </c>
      <c r="C95" s="161">
        <v>101891.25</v>
      </c>
      <c r="D95" s="162">
        <v>0.42672375367531556</v>
      </c>
      <c r="E95" s="162">
        <v>0.40930540050190761</v>
      </c>
      <c r="F95" s="163">
        <v>0.11503223071441365</v>
      </c>
      <c r="G95" s="161">
        <v>161646.13888889999</v>
      </c>
      <c r="H95" s="164">
        <v>160414.3055556</v>
      </c>
      <c r="I95" s="165">
        <v>158862.77777779999</v>
      </c>
      <c r="J95" s="161">
        <v>3821.4722222219998</v>
      </c>
      <c r="K95" s="164">
        <v>5814.7222222219998</v>
      </c>
      <c r="L95" s="165">
        <v>10216.41666667</v>
      </c>
      <c r="M95" s="166">
        <v>3.7505401319760039E-2</v>
      </c>
      <c r="N95" s="162">
        <v>0.1210911609868993</v>
      </c>
      <c r="O95" s="167">
        <v>1.0376114999596351</v>
      </c>
      <c r="P95" s="166">
        <v>0.69027135412618845</v>
      </c>
      <c r="Q95" s="162">
        <v>0.47873481666865403</v>
      </c>
      <c r="R95" s="163">
        <v>0.72582939947954495</v>
      </c>
      <c r="S95" s="189">
        <v>2.728723404255319</v>
      </c>
      <c r="T95" s="206">
        <v>28.966269005847952</v>
      </c>
      <c r="U95" s="223">
        <v>45361.255360623785</v>
      </c>
      <c r="V95" s="223">
        <v>18058.869395711499</v>
      </c>
      <c r="W95" s="223">
        <v>14982.33918128655</v>
      </c>
      <c r="X95" s="189">
        <v>82.963882472312775</v>
      </c>
      <c r="Y95" s="223">
        <v>855.77972709551659</v>
      </c>
      <c r="Z95" s="157"/>
      <c r="AA95" s="265"/>
      <c r="AB95" s="265"/>
      <c r="AC95" s="265"/>
      <c r="AD95" s="265"/>
      <c r="AE95" s="278"/>
      <c r="AF95" s="280">
        <v>37.799999999999997</v>
      </c>
      <c r="AI95" s="168"/>
    </row>
    <row r="96" spans="1:35" s="9" customFormat="1" x14ac:dyDescent="0.25">
      <c r="A96" s="107" t="s">
        <v>87</v>
      </c>
      <c r="B96" s="52">
        <v>1</v>
      </c>
      <c r="C96" s="37">
        <v>2456</v>
      </c>
      <c r="D96" s="30">
        <v>0</v>
      </c>
      <c r="E96" s="30">
        <v>0</v>
      </c>
      <c r="F96" s="44">
        <v>0.60504885993485347</v>
      </c>
      <c r="G96" s="37">
        <v>2599</v>
      </c>
      <c r="H96" s="8">
        <v>2599</v>
      </c>
      <c r="I96" s="63">
        <v>2599</v>
      </c>
      <c r="J96" s="37">
        <v>284</v>
      </c>
      <c r="K96" s="8">
        <v>904</v>
      </c>
      <c r="L96" s="63">
        <v>904</v>
      </c>
      <c r="M96" s="85">
        <v>0.11563517915309446</v>
      </c>
      <c r="N96" s="30">
        <v>0.23297785069729288</v>
      </c>
      <c r="O96" s="86">
        <v>1.5333333333333334</v>
      </c>
      <c r="P96" s="85">
        <v>0.50366449511400646</v>
      </c>
      <c r="Q96" s="30">
        <v>0.50366449511400646</v>
      </c>
      <c r="R96" s="103" t="s">
        <v>46</v>
      </c>
      <c r="S96" s="191"/>
      <c r="T96" s="208"/>
      <c r="U96" s="225"/>
      <c r="V96" s="225"/>
      <c r="W96" s="225"/>
      <c r="X96" s="231"/>
      <c r="Y96" s="225"/>
      <c r="Z96" s="159"/>
      <c r="AA96" s="266"/>
      <c r="AB96" s="266"/>
      <c r="AC96" s="266"/>
      <c r="AD96" s="266"/>
      <c r="AE96" s="279"/>
      <c r="AF96" s="243"/>
      <c r="AI96" s="7"/>
    </row>
    <row r="97" spans="1:35" s="9" customFormat="1" x14ac:dyDescent="0.25">
      <c r="A97" s="107" t="s">
        <v>88</v>
      </c>
      <c r="B97" s="52">
        <v>7</v>
      </c>
      <c r="C97" s="37">
        <v>87709.857142857145</v>
      </c>
      <c r="D97" s="30">
        <v>0.27674198534453692</v>
      </c>
      <c r="E97" s="30">
        <v>0.26974814689340992</v>
      </c>
      <c r="F97" s="44">
        <v>0.15401429062379371</v>
      </c>
      <c r="G97" s="37">
        <v>134399.85714285713</v>
      </c>
      <c r="H97" s="8">
        <v>134056.14285714287</v>
      </c>
      <c r="I97" s="63">
        <v>132936.42857142858</v>
      </c>
      <c r="J97" s="37">
        <v>-853.85714285714289</v>
      </c>
      <c r="K97" s="8">
        <v>4008</v>
      </c>
      <c r="L97" s="63">
        <v>8271.5714285714294</v>
      </c>
      <c r="M97" s="85">
        <v>-9.735019194780193E-3</v>
      </c>
      <c r="N97" s="30">
        <v>-2.1859502318709131E-2</v>
      </c>
      <c r="O97" s="86">
        <v>1.0308193559088557</v>
      </c>
      <c r="P97" s="85">
        <v>0.55465503958668927</v>
      </c>
      <c r="Q97" s="30">
        <v>0.32856381999742656</v>
      </c>
      <c r="R97" s="44">
        <v>1.6092424857719629</v>
      </c>
      <c r="S97" s="191"/>
      <c r="T97" s="208"/>
      <c r="U97" s="225"/>
      <c r="V97" s="225"/>
      <c r="W97" s="225"/>
      <c r="X97" s="231"/>
      <c r="Y97" s="225"/>
      <c r="Z97" s="159"/>
      <c r="AA97" s="266"/>
      <c r="AB97" s="266"/>
      <c r="AC97" s="266"/>
      <c r="AD97" s="266"/>
      <c r="AE97" s="279"/>
      <c r="AF97" s="243"/>
      <c r="AI97" s="7"/>
    </row>
    <row r="98" spans="1:35" s="9" customFormat="1" x14ac:dyDescent="0.25">
      <c r="A98" s="107" t="s">
        <v>89</v>
      </c>
      <c r="B98" s="52">
        <v>28</v>
      </c>
      <c r="C98" s="37">
        <v>108987.85714285714</v>
      </c>
      <c r="D98" s="30">
        <v>0.45724228780401488</v>
      </c>
      <c r="E98" s="30">
        <v>0.4377125892137394</v>
      </c>
      <c r="F98" s="44">
        <v>0.10679499026759207</v>
      </c>
      <c r="G98" s="37">
        <v>174137.96428571429</v>
      </c>
      <c r="H98" s="8">
        <v>172640.10714285713</v>
      </c>
      <c r="I98" s="63">
        <v>170925.21428571429</v>
      </c>
      <c r="J98" s="37">
        <v>5116.6428571428569</v>
      </c>
      <c r="K98" s="8">
        <v>6441.7857142857147</v>
      </c>
      <c r="L98" s="63">
        <v>11035.214285714286</v>
      </c>
      <c r="M98" s="85">
        <v>4.6946907584724376E-2</v>
      </c>
      <c r="N98" s="30">
        <v>0.16630526638373744</v>
      </c>
      <c r="O98" s="86">
        <v>1.038759631619109</v>
      </c>
      <c r="P98" s="85">
        <v>0.7177064286322854</v>
      </c>
      <c r="Q98" s="30">
        <v>0.50892792775079798</v>
      </c>
      <c r="R98" s="44">
        <v>0.61738290376307559</v>
      </c>
      <c r="S98" s="191"/>
      <c r="T98" s="208"/>
      <c r="U98" s="225"/>
      <c r="V98" s="225"/>
      <c r="W98" s="225"/>
      <c r="X98" s="231"/>
      <c r="Y98" s="225"/>
      <c r="Z98" s="159"/>
      <c r="AA98" s="266"/>
      <c r="AB98" s="266"/>
      <c r="AC98" s="266"/>
      <c r="AD98" s="266"/>
      <c r="AE98" s="279"/>
      <c r="AF98" s="243"/>
      <c r="AI98" s="7"/>
    </row>
  </sheetData>
  <mergeCells count="7">
    <mergeCell ref="S2:Y2"/>
    <mergeCell ref="Z2:AE2"/>
    <mergeCell ref="C2:F2"/>
    <mergeCell ref="G2:I2"/>
    <mergeCell ref="J2:L2"/>
    <mergeCell ref="M2:O2"/>
    <mergeCell ref="P2:R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Poslovanje GD-Goriška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kosi</dc:creator>
  <cp:lastModifiedBy>Ales</cp:lastModifiedBy>
  <dcterms:created xsi:type="dcterms:W3CDTF">2013-07-09T21:06:51Z</dcterms:created>
  <dcterms:modified xsi:type="dcterms:W3CDTF">2014-10-09T18:09:42Z</dcterms:modified>
</cp:coreProperties>
</file>